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IMPLE Budget Plan Worksheet" sheetId="1" r:id="rId4"/>
    <sheet name="SIMPLE Income Statement Report" sheetId="2" r:id="rId5"/>
    <sheet name="Spending Percentage Guidelines" sheetId="3" r:id="rId6"/>
  </sheets>
</workbook>
</file>

<file path=xl/sharedStrings.xml><?xml version="1.0" encoding="utf-8"?>
<sst xmlns="http://schemas.openxmlformats.org/spreadsheetml/2006/main" uniqueCount="121">
  <si>
    <t>TYPE</t>
  </si>
  <si>
    <t>CATEGORY</t>
  </si>
  <si>
    <t>MONTHLY BUDGET</t>
  </si>
  <si>
    <t>ANNUAL BUDGET</t>
  </si>
  <si>
    <t>ACTUAL % OF INCOME</t>
  </si>
  <si>
    <t>TARGET %</t>
  </si>
  <si>
    <t>WHAT TARGET % WOULD BE IN $ MONTHLY</t>
  </si>
  <si>
    <t>INCOME</t>
  </si>
  <si>
    <t>Gross Income - Source 1</t>
  </si>
  <si>
    <t>Gross Income - Source 2</t>
  </si>
  <si>
    <t>Gross Income - Source 3</t>
  </si>
  <si>
    <t>Gross Income - Source 4</t>
  </si>
  <si>
    <t>TOTAL INCOME</t>
  </si>
  <si>
    <t>100%</t>
  </si>
  <si>
    <t>EXPENSES</t>
  </si>
  <si>
    <t>1ST PRIORITY</t>
  </si>
  <si>
    <t xml:space="preserve">Giving Generously </t>
  </si>
  <si>
    <t>Tithing to God’s House and Mission (10%+)</t>
  </si>
  <si>
    <t>10+%</t>
  </si>
  <si>
    <t>Other Giving</t>
  </si>
  <si>
    <t>Total Giving</t>
  </si>
  <si>
    <t>2ND PRIORITY</t>
  </si>
  <si>
    <t>Saving Diligently</t>
  </si>
  <si>
    <t>Short-Term Savings (3-6 Months) of Expenses</t>
  </si>
  <si>
    <t>Long-Term Retirement Savings (15%+)</t>
  </si>
  <si>
    <t>15+%</t>
  </si>
  <si>
    <t>Total Saving</t>
  </si>
  <si>
    <t>3RD PRIORITY</t>
  </si>
  <si>
    <t>Spending Wisely</t>
  </si>
  <si>
    <t>Four Walls</t>
  </si>
  <si>
    <t xml:space="preserve">Food </t>
  </si>
  <si>
    <t>Groceries</t>
  </si>
  <si>
    <t>Eating Out</t>
  </si>
  <si>
    <t>Other Food</t>
  </si>
  <si>
    <t>Total Food</t>
  </si>
  <si>
    <t>10%</t>
  </si>
  <si>
    <t>Utilities</t>
  </si>
  <si>
    <t>Gas</t>
  </si>
  <si>
    <t>Electric</t>
  </si>
  <si>
    <t>Water</t>
  </si>
  <si>
    <t>Sewer</t>
  </si>
  <si>
    <t>Other Utilities</t>
  </si>
  <si>
    <t>Total Utilities</t>
  </si>
  <si>
    <t>5%</t>
  </si>
  <si>
    <t>Housing</t>
  </si>
  <si>
    <t>Rent/Mortgage</t>
  </si>
  <si>
    <t>Maintenance</t>
  </si>
  <si>
    <t>Other Housing</t>
  </si>
  <si>
    <t>Total Housing</t>
  </si>
  <si>
    <t>25%</t>
  </si>
  <si>
    <t>Transportation</t>
  </si>
  <si>
    <t>Registration</t>
  </si>
  <si>
    <t>Other Transportation</t>
  </si>
  <si>
    <t>Total Transportation</t>
  </si>
  <si>
    <t>7.5%</t>
  </si>
  <si>
    <t>Taxes</t>
  </si>
  <si>
    <t>Federal</t>
  </si>
  <si>
    <t>Social Security</t>
  </si>
  <si>
    <t>Medicare</t>
  </si>
  <si>
    <t>State</t>
  </si>
  <si>
    <t>Property</t>
  </si>
  <si>
    <t>Other Taxes</t>
  </si>
  <si>
    <t>Total Taxes</t>
  </si>
  <si>
    <t>15%</t>
  </si>
  <si>
    <t>Debt</t>
  </si>
  <si>
    <t>Debt Snowball Repayment - 1. Pay minimum payments on all debts. 2. Attack lowest debt total with focus and intensity until paid off. 3. When lowest debt is paid off take that additional money and pay off next lowest debt. 4. Repeat until debt free. GOAL - to be debt free (except for mortgage on home) within a maximum of 3 years. You can do this!</t>
  </si>
  <si>
    <t>Personal Loan(s)</t>
  </si>
  <si>
    <t>Credit Card(s)</t>
  </si>
  <si>
    <t>Car Loan(s)</t>
  </si>
  <si>
    <t>Student Loan(s)</t>
  </si>
  <si>
    <t>Medical Debt(s)</t>
  </si>
  <si>
    <t>Other Debt(s)</t>
  </si>
  <si>
    <t>Total Debt</t>
  </si>
  <si>
    <t>0%</t>
  </si>
  <si>
    <t>Health</t>
  </si>
  <si>
    <t>Dental</t>
  </si>
  <si>
    <t>Optical (Eye Care)</t>
  </si>
  <si>
    <t>Other Health</t>
  </si>
  <si>
    <t>Total Health</t>
  </si>
  <si>
    <t>3.1%</t>
  </si>
  <si>
    <t>Clothing</t>
  </si>
  <si>
    <t>Person 1</t>
  </si>
  <si>
    <t>Person 2</t>
  </si>
  <si>
    <t>Other Clothing</t>
  </si>
  <si>
    <t>Total Clothing</t>
  </si>
  <si>
    <t>2.5%</t>
  </si>
  <si>
    <t>Insurance</t>
  </si>
  <si>
    <t>Home</t>
  </si>
  <si>
    <t>Car</t>
  </si>
  <si>
    <t>Other Insurance</t>
  </si>
  <si>
    <t>Total Insurance</t>
  </si>
  <si>
    <t>Personal</t>
  </si>
  <si>
    <t>Recreation</t>
  </si>
  <si>
    <t>Vacation</t>
  </si>
  <si>
    <t>Other Personal</t>
  </si>
  <si>
    <t>Total Personal</t>
  </si>
  <si>
    <t>3.8%</t>
  </si>
  <si>
    <t>Other</t>
  </si>
  <si>
    <t>Other Expenses 1</t>
  </si>
  <si>
    <t>Other Expenses 2</t>
  </si>
  <si>
    <t>Total Other Expenses</t>
  </si>
  <si>
    <t>ZERO-BASED BALANCED BUDGET</t>
  </si>
  <si>
    <t>BALANCE OF: Total Income - (minus) Total Expenses = Should Equal ($0)</t>
  </si>
  <si>
    <t>- (MINUS)</t>
  </si>
  <si>
    <t>TOTAL EXPENSES</t>
  </si>
  <si>
    <t>BALANCE SHOULD = $0</t>
  </si>
  <si>
    <t>MONTHLY ACTUALS</t>
  </si>
  <si>
    <t>DIFFERENCE</t>
  </si>
  <si>
    <t>BALANCE</t>
  </si>
  <si>
    <t>SINGLE WITHOUT ROOMMATE</t>
  </si>
  <si>
    <t>SINGLE WITH ROOMMATE</t>
  </si>
  <si>
    <t>SINGLE PARENT</t>
  </si>
  <si>
    <t>Giving</t>
  </si>
  <si>
    <t>Savings</t>
  </si>
  <si>
    <t>Food</t>
  </si>
  <si>
    <t>Miscellaneous</t>
  </si>
  <si>
    <t>Child Exp</t>
  </si>
  <si>
    <t>Total</t>
  </si>
  <si>
    <t>MARRIED COUPLE</t>
  </si>
  <si>
    <t>FAMILY OF FOUR</t>
  </si>
  <si>
    <t>FAMILY OF SIX</t>
  </si>
</sst>
</file>

<file path=xl/styles.xml><?xml version="1.0" encoding="utf-8"?>
<styleSheet xmlns="http://schemas.openxmlformats.org/spreadsheetml/2006/main">
  <numFmts count="5">
    <numFmt numFmtId="0" formatCode="General"/>
    <numFmt numFmtId="59" formatCode="&quot;$&quot;#,##0"/>
    <numFmt numFmtId="60" formatCode="0.0%"/>
    <numFmt numFmtId="61" formatCode="&quot;$&quot;#,##0&quot; &quot;;(&quot;$&quot;#,##0)"/>
    <numFmt numFmtId="62" formatCode="&quot;$&quot;#,##0.00"/>
  </numFmts>
  <fonts count="13">
    <font>
      <sz val="10"/>
      <color indexed="8"/>
      <name val="Helvetica Neue"/>
    </font>
    <font>
      <sz val="12"/>
      <color indexed="8"/>
      <name val="Helvetica Neue"/>
    </font>
    <font>
      <sz val="11"/>
      <color indexed="9"/>
      <name val="Myriad Pro"/>
    </font>
    <font>
      <b val="1"/>
      <sz val="11"/>
      <color indexed="10"/>
      <name val="Arial"/>
    </font>
    <font>
      <b val="1"/>
      <sz val="11"/>
      <color indexed="9"/>
      <name val="Arial"/>
    </font>
    <font>
      <sz val="11"/>
      <color indexed="9"/>
      <name val="Arial"/>
    </font>
    <font>
      <b val="1"/>
      <sz val="28"/>
      <color indexed="10"/>
      <name val="Arial"/>
    </font>
    <font>
      <b val="1"/>
      <sz val="11"/>
      <color indexed="8"/>
      <name val="Arial"/>
    </font>
    <font>
      <sz val="11"/>
      <color indexed="8"/>
      <name val="Arial"/>
    </font>
    <font>
      <i val="1"/>
      <sz val="11"/>
      <color indexed="8"/>
      <name val="Arial"/>
    </font>
    <font>
      <sz val="10"/>
      <color indexed="8"/>
      <name val="Arial"/>
    </font>
    <font>
      <sz val="13"/>
      <color indexed="8"/>
      <name val="Arial"/>
    </font>
    <font>
      <b val="1"/>
      <sz val="33"/>
      <color indexed="10"/>
      <name val="Arial"/>
    </font>
  </fonts>
  <fills count="8">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4"/>
        <bgColor auto="1"/>
      </patternFill>
    </fill>
    <fill>
      <patternFill patternType="solid">
        <fgColor indexed="17"/>
        <bgColor auto="1"/>
      </patternFill>
    </fill>
    <fill>
      <patternFill patternType="solid">
        <fgColor indexed="18"/>
        <bgColor auto="1"/>
      </patternFill>
    </fill>
    <fill>
      <patternFill patternType="solid">
        <fgColor indexed="10"/>
        <bgColor auto="1"/>
      </patternFill>
    </fill>
  </fills>
  <borders count="54">
    <border>
      <left/>
      <right/>
      <top/>
      <bottom/>
      <diagonal/>
    </border>
    <border>
      <left>
        <color indexed="8"/>
      </left>
      <right style="thin">
        <color indexed="11"/>
      </right>
      <top>
        <color indexed="8"/>
      </top>
      <bottom style="thin">
        <color indexed="12"/>
      </bottom>
      <diagonal/>
    </border>
    <border>
      <left style="thin">
        <color indexed="11"/>
      </left>
      <right style="thin">
        <color indexed="11"/>
      </right>
      <top>
        <color indexed="8"/>
      </top>
      <bottom style="thin">
        <color indexed="12"/>
      </bottom>
      <diagonal/>
    </border>
    <border>
      <left style="thin">
        <color indexed="11"/>
      </left>
      <right>
        <color indexed="8"/>
      </right>
      <top>
        <color indexed="8"/>
      </top>
      <bottom style="thin">
        <color indexed="12"/>
      </bottom>
      <diagonal/>
    </border>
    <border>
      <left>
        <color indexed="8"/>
      </left>
      <right style="thin">
        <color indexed="11"/>
      </right>
      <top style="thin">
        <color indexed="12"/>
      </top>
      <bottom style="thin">
        <color indexed="11"/>
      </bottom>
      <diagonal/>
    </border>
    <border>
      <left style="thin">
        <color indexed="11"/>
      </left>
      <right style="thin">
        <color indexed="11"/>
      </right>
      <top style="thin">
        <color indexed="12"/>
      </top>
      <bottom style="thin">
        <color indexed="11"/>
      </bottom>
      <diagonal/>
    </border>
    <border>
      <left style="thin">
        <color indexed="11"/>
      </left>
      <right>
        <color indexed="8"/>
      </right>
      <top style="thin">
        <color indexed="12"/>
      </top>
      <bottom style="thin">
        <color indexed="11"/>
      </bottom>
      <diagonal/>
    </border>
    <border>
      <left>
        <color indexed="8"/>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color indexed="8"/>
      </right>
      <top style="thin">
        <color indexed="11"/>
      </top>
      <bottom style="thin">
        <color indexed="11"/>
      </bottom>
      <diagonal/>
    </border>
    <border>
      <left style="thin">
        <color indexed="11"/>
      </left>
      <right style="thin">
        <color indexed="11"/>
      </right>
      <top style="thin">
        <color indexed="11"/>
      </top>
      <bottom style="medium">
        <color indexed="9"/>
      </bottom>
      <diagonal/>
    </border>
    <border>
      <left style="thin">
        <color indexed="11"/>
      </left>
      <right style="thin">
        <color indexed="11"/>
      </right>
      <top style="medium">
        <color indexed="9"/>
      </top>
      <bottom style="medium">
        <color indexed="9"/>
      </bottom>
      <diagonal/>
    </border>
    <border>
      <left style="thin">
        <color indexed="11"/>
      </left>
      <right style="thin">
        <color indexed="11"/>
      </right>
      <top style="medium">
        <color indexed="9"/>
      </top>
      <bottom style="thin">
        <color indexed="11"/>
      </bottom>
      <diagonal/>
    </border>
    <border>
      <left>
        <color indexed="8"/>
      </left>
      <right>
        <color indexed="8"/>
      </right>
      <top style="thin">
        <color indexed="11"/>
      </top>
      <bottom style="thin">
        <color indexed="11"/>
      </bottom>
      <diagonal/>
    </border>
    <border>
      <left>
        <color indexed="8"/>
      </left>
      <right style="medium">
        <color indexed="9"/>
      </right>
      <top style="thin">
        <color indexed="11"/>
      </top>
      <bottom>
        <color indexed="8"/>
      </bottom>
      <diagonal/>
    </border>
    <border>
      <left style="medium">
        <color indexed="9"/>
      </left>
      <right style="thin">
        <color indexed="11"/>
      </right>
      <top style="medium">
        <color indexed="9"/>
      </top>
      <bottom style="medium">
        <color indexed="9"/>
      </bottom>
      <diagonal/>
    </border>
    <border>
      <left style="thin">
        <color indexed="11"/>
      </left>
      <right style="medium">
        <color indexed="9"/>
      </right>
      <top style="medium">
        <color indexed="9"/>
      </top>
      <bottom style="medium">
        <color indexed="9"/>
      </bottom>
      <diagonal/>
    </border>
    <border>
      <left style="medium">
        <color indexed="9"/>
      </left>
      <right style="thin">
        <color indexed="11"/>
      </right>
      <top style="thin">
        <color indexed="11"/>
      </top>
      <bottom>
        <color indexed="8"/>
      </bottom>
      <diagonal/>
    </border>
    <border>
      <left style="thin">
        <color indexed="11"/>
      </left>
      <right style="thin">
        <color indexed="11"/>
      </right>
      <top style="thin">
        <color indexed="11"/>
      </top>
      <bottom>
        <color indexed="8"/>
      </bottom>
      <diagonal/>
    </border>
    <border>
      <left style="thin">
        <color indexed="11"/>
      </left>
      <right>
        <color indexed="8"/>
      </right>
      <top style="thin">
        <color indexed="11"/>
      </top>
      <bottom>
        <color indexed="8"/>
      </bottom>
      <diagonal/>
    </border>
    <border>
      <left>
        <color indexed="8"/>
      </left>
      <right style="medium">
        <color indexed="9"/>
      </right>
      <top>
        <color indexed="8"/>
      </top>
      <bottom/>
      <diagonal/>
    </border>
    <border>
      <left style="medium">
        <color indexed="9"/>
      </left>
      <right/>
      <top>
        <color indexed="8"/>
      </top>
      <bottom/>
      <diagonal/>
    </border>
    <border>
      <left/>
      <right/>
      <top>
        <color indexed="8"/>
      </top>
      <bottom/>
      <diagonal/>
    </border>
    <border>
      <left/>
      <right style="medium">
        <color indexed="9"/>
      </right>
      <top>
        <color indexed="8"/>
      </top>
      <bottom/>
      <diagonal/>
    </border>
    <border>
      <left/>
      <right>
        <color indexed="8"/>
      </right>
      <top>
        <color indexed="8"/>
      </top>
      <bottom/>
      <diagonal/>
    </border>
    <border>
      <left>
        <color indexed="8"/>
      </left>
      <right style="medium">
        <color indexed="9"/>
      </right>
      <top/>
      <bottom>
        <color indexed="8"/>
      </bottom>
      <diagonal/>
    </border>
    <border>
      <left style="medium">
        <color indexed="9"/>
      </left>
      <right/>
      <top/>
      <bottom>
        <color indexed="8"/>
      </bottom>
      <diagonal/>
    </border>
    <border>
      <left/>
      <right/>
      <top/>
      <bottom>
        <color indexed="8"/>
      </bottom>
      <diagonal/>
    </border>
    <border>
      <left/>
      <right style="medium">
        <color indexed="9"/>
      </right>
      <top/>
      <bottom>
        <color indexed="8"/>
      </bottom>
      <diagonal/>
    </border>
    <border>
      <left/>
      <right>
        <color indexed="8"/>
      </right>
      <top/>
      <bottom>
        <color indexed="8"/>
      </bottom>
      <diagonal/>
    </border>
    <border>
      <left>
        <color indexed="8"/>
      </left>
      <right style="medium">
        <color indexed="9"/>
      </right>
      <top/>
      <bottom/>
      <diagonal/>
    </border>
    <border>
      <left style="medium">
        <color indexed="9"/>
      </left>
      <right/>
      <top/>
      <bottom/>
      <diagonal/>
    </border>
    <border>
      <left/>
      <right/>
      <top/>
      <bottom/>
      <diagonal/>
    </border>
    <border>
      <left/>
      <right style="medium">
        <color indexed="9"/>
      </right>
      <top/>
      <bottom/>
      <diagonal/>
    </border>
    <border>
      <left/>
      <right>
        <color indexed="8"/>
      </right>
      <top/>
      <bottom/>
      <diagonal/>
    </border>
    <border>
      <left>
        <color indexed="8"/>
      </left>
      <right style="medium">
        <color indexed="9"/>
      </right>
      <top/>
      <bottom style="medium">
        <color indexed="9"/>
      </bottom>
      <diagonal/>
    </border>
    <border>
      <left style="medium">
        <color indexed="9"/>
      </left>
      <right/>
      <top/>
      <bottom style="medium">
        <color indexed="9"/>
      </bottom>
      <diagonal/>
    </border>
    <border>
      <left/>
      <right/>
      <top/>
      <bottom style="medium">
        <color indexed="9"/>
      </bottom>
      <diagonal/>
    </border>
    <border>
      <left/>
      <right style="medium">
        <color indexed="9"/>
      </right>
      <top/>
      <bottom style="medium">
        <color indexed="9"/>
      </bottom>
      <diagonal/>
    </border>
    <border>
      <left/>
      <right>
        <color indexed="8"/>
      </right>
      <top/>
      <bottom style="medium">
        <color indexed="9"/>
      </bottom>
      <diagonal/>
    </border>
    <border>
      <left>
        <color indexed="8"/>
      </left>
      <right>
        <color indexed="8"/>
      </right>
      <top style="medium">
        <color indexed="9"/>
      </top>
      <bottom>
        <color indexed="8"/>
      </bottom>
      <diagonal/>
    </border>
    <border>
      <left>
        <color indexed="8"/>
      </left>
      <right/>
      <top style="medium">
        <color indexed="9"/>
      </top>
      <bottom>
        <color indexed="8"/>
      </bottom>
      <diagonal/>
    </border>
    <border>
      <left/>
      <right/>
      <top style="medium">
        <color indexed="9"/>
      </top>
      <bottom>
        <color indexed="8"/>
      </bottom>
      <diagonal/>
    </border>
    <border>
      <left/>
      <right>
        <color indexed="8"/>
      </right>
      <top style="medium">
        <color indexed="9"/>
      </top>
      <bottom>
        <color indexed="8"/>
      </bottom>
      <diagonal/>
    </border>
    <border>
      <left>
        <color indexed="8"/>
      </left>
      <right style="medium">
        <color indexed="9"/>
      </right>
      <top/>
      <bottom style="medium">
        <color indexed="8"/>
      </bottom>
      <diagonal/>
    </border>
    <border>
      <left style="medium">
        <color indexed="9"/>
      </left>
      <right/>
      <top/>
      <bottom style="medium">
        <color indexed="8"/>
      </bottom>
      <diagonal/>
    </border>
    <border>
      <left/>
      <right/>
      <top/>
      <bottom style="medium">
        <color indexed="8"/>
      </bottom>
      <diagonal/>
    </border>
    <border>
      <left/>
      <right style="medium">
        <color indexed="9"/>
      </right>
      <top/>
      <bottom style="medium">
        <color indexed="8"/>
      </bottom>
      <diagonal/>
    </border>
    <border>
      <left/>
      <right>
        <color indexed="8"/>
      </right>
      <top/>
      <bottom style="medium">
        <color indexed="8"/>
      </bottom>
      <diagonal/>
    </border>
    <border>
      <left>
        <color indexed="8"/>
      </left>
      <right style="medium">
        <color indexed="9"/>
      </right>
      <top style="medium">
        <color indexed="8"/>
      </top>
      <bottom/>
      <diagonal/>
    </border>
    <border>
      <left style="medium">
        <color indexed="9"/>
      </left>
      <right/>
      <top style="medium">
        <color indexed="8"/>
      </top>
      <bottom/>
      <diagonal/>
    </border>
    <border>
      <left/>
      <right/>
      <top style="medium">
        <color indexed="8"/>
      </top>
      <bottom/>
      <diagonal/>
    </border>
    <border>
      <left/>
      <right style="medium">
        <color indexed="9"/>
      </right>
      <top style="medium">
        <color indexed="8"/>
      </top>
      <bottom/>
      <diagonal/>
    </border>
    <border>
      <left/>
      <right>
        <color indexed="8"/>
      </right>
      <top style="medium">
        <color indexed="8"/>
      </top>
      <bottom/>
      <diagonal/>
    </border>
  </borders>
  <cellStyleXfs count="1">
    <xf numFmtId="0" fontId="0" applyNumberFormat="0" applyFont="1" applyFill="0" applyBorder="0" applyAlignment="1" applyProtection="0">
      <alignment vertical="top" wrapText="1"/>
    </xf>
  </cellStyleXfs>
  <cellXfs count="121">
    <xf numFmtId="0" fontId="0" applyNumberFormat="0" applyFont="1" applyFill="0" applyBorder="0" applyAlignment="1" applyProtection="0">
      <alignment vertical="top" wrapText="1"/>
    </xf>
    <xf numFmtId="0" fontId="2" applyNumberFormat="1" applyFont="1" applyFill="0" applyBorder="0" applyAlignment="1" applyProtection="0">
      <alignment horizontal="right" vertical="center" wrapText="1"/>
    </xf>
    <xf numFmtId="49" fontId="3" fillId="2" borderId="1" applyNumberFormat="1" applyFont="1" applyFill="1" applyBorder="1" applyAlignment="1" applyProtection="0">
      <alignment horizontal="center" vertical="bottom" wrapText="1"/>
    </xf>
    <xf numFmtId="49" fontId="3" fillId="2" borderId="2" applyNumberFormat="1" applyFont="1" applyFill="1" applyBorder="1" applyAlignment="1" applyProtection="0">
      <alignment horizontal="center" vertical="bottom" wrapText="1"/>
    </xf>
    <xf numFmtId="49" fontId="3" fillId="2" borderId="3" applyNumberFormat="1" applyFont="1" applyFill="1" applyBorder="1" applyAlignment="1" applyProtection="0">
      <alignment horizontal="center" vertical="bottom" wrapText="1"/>
    </xf>
    <xf numFmtId="49" fontId="4" borderId="4" applyNumberFormat="1" applyFont="1" applyFill="0" applyBorder="1" applyAlignment="1" applyProtection="0">
      <alignment horizontal="left" vertical="center" wrapText="1"/>
    </xf>
    <xf numFmtId="0" fontId="4" borderId="5" applyNumberFormat="0" applyFont="1" applyFill="0" applyBorder="1" applyAlignment="1" applyProtection="0">
      <alignment horizontal="left" vertical="center" wrapText="1"/>
    </xf>
    <xf numFmtId="0" fontId="5" borderId="5" applyNumberFormat="0" applyFont="1" applyFill="0" applyBorder="1" applyAlignment="1" applyProtection="0">
      <alignment horizontal="right" vertical="center"/>
    </xf>
    <xf numFmtId="0" fontId="5" borderId="6" applyNumberFormat="0" applyFont="1" applyFill="0" applyBorder="1" applyAlignment="1" applyProtection="0">
      <alignment horizontal="right" vertical="center"/>
    </xf>
    <xf numFmtId="0" fontId="5" fillId="3" borderId="7" applyNumberFormat="0" applyFont="1" applyFill="1" applyBorder="1" applyAlignment="1" applyProtection="0">
      <alignment horizontal="right" vertical="center" wrapText="1"/>
    </xf>
    <xf numFmtId="49" fontId="5" fillId="3" borderId="8" applyNumberFormat="1" applyFont="1" applyFill="1" applyBorder="1" applyAlignment="1" applyProtection="0">
      <alignment horizontal="left" vertical="center" wrapText="1"/>
    </xf>
    <xf numFmtId="59" fontId="5" fillId="4" borderId="8" applyNumberFormat="1" applyFont="1" applyFill="1" applyBorder="1" applyAlignment="1" applyProtection="0">
      <alignment horizontal="right" vertical="center"/>
    </xf>
    <xf numFmtId="59" fontId="5" fillId="3" borderId="8" applyNumberFormat="1" applyFont="1" applyFill="1" applyBorder="1" applyAlignment="1" applyProtection="0">
      <alignment horizontal="right" vertical="center"/>
    </xf>
    <xf numFmtId="60" fontId="5" fillId="3" borderId="8" applyNumberFormat="1" applyFont="1" applyFill="1" applyBorder="1" applyAlignment="1" applyProtection="0">
      <alignment horizontal="right" vertical="center"/>
    </xf>
    <xf numFmtId="9" fontId="5" fillId="3" borderId="8" applyNumberFormat="1" applyFont="1" applyFill="1" applyBorder="1" applyAlignment="1" applyProtection="0">
      <alignment horizontal="right" vertical="center"/>
    </xf>
    <xf numFmtId="0" fontId="5" fillId="3" borderId="9" applyNumberFormat="0" applyFont="1" applyFill="1" applyBorder="1" applyAlignment="1" applyProtection="0">
      <alignment horizontal="right" vertical="center"/>
    </xf>
    <xf numFmtId="0" fontId="5" borderId="7" applyNumberFormat="0" applyFont="1" applyFill="0" applyBorder="1" applyAlignment="1" applyProtection="0">
      <alignment horizontal="right" vertical="center" wrapText="1"/>
    </xf>
    <xf numFmtId="49" fontId="5" borderId="8" applyNumberFormat="1" applyFont="1" applyFill="0" applyBorder="1" applyAlignment="1" applyProtection="0">
      <alignment horizontal="left" vertical="center" wrapText="1"/>
    </xf>
    <xf numFmtId="59" fontId="5" borderId="8" applyNumberFormat="1" applyFont="1" applyFill="0" applyBorder="1" applyAlignment="1" applyProtection="0">
      <alignment horizontal="right" vertical="center"/>
    </xf>
    <xf numFmtId="60" fontId="5" borderId="8" applyNumberFormat="1" applyFont="1" applyFill="0" applyBorder="1" applyAlignment="1" applyProtection="0">
      <alignment horizontal="right" vertical="center"/>
    </xf>
    <xf numFmtId="9" fontId="5" borderId="8" applyNumberFormat="1" applyFont="1" applyFill="0" applyBorder="1" applyAlignment="1" applyProtection="0">
      <alignment horizontal="right" vertical="center"/>
    </xf>
    <xf numFmtId="61" fontId="5" borderId="9" applyNumberFormat="1" applyFont="1" applyFill="0" applyBorder="1" applyAlignment="1" applyProtection="0">
      <alignment horizontal="right" vertical="center"/>
    </xf>
    <xf numFmtId="61" fontId="5" fillId="3" borderId="9" applyNumberFormat="1" applyFont="1" applyFill="1" applyBorder="1" applyAlignment="1" applyProtection="0">
      <alignment horizontal="right" vertical="center"/>
    </xf>
    <xf numFmtId="49" fontId="5" borderId="10" applyNumberFormat="1" applyFont="1" applyFill="0" applyBorder="1" applyAlignment="1" applyProtection="0">
      <alignment horizontal="left" vertical="center" wrapText="1"/>
    </xf>
    <xf numFmtId="59" fontId="5" fillId="4" borderId="10" applyNumberFormat="1" applyFont="1" applyFill="1" applyBorder="1" applyAlignment="1" applyProtection="0">
      <alignment horizontal="right" vertical="center"/>
    </xf>
    <xf numFmtId="49" fontId="4" fillId="3" borderId="11" applyNumberFormat="1" applyFont="1" applyFill="1" applyBorder="1" applyAlignment="1" applyProtection="0">
      <alignment horizontal="left" vertical="center" wrapText="1"/>
    </xf>
    <xf numFmtId="61" fontId="4" fillId="3" borderId="11" applyNumberFormat="1" applyFont="1" applyFill="1" applyBorder="1" applyAlignment="1" applyProtection="0">
      <alignment horizontal="right" vertical="center"/>
    </xf>
    <xf numFmtId="61" fontId="5" fillId="3" borderId="8" applyNumberFormat="1" applyFont="1" applyFill="1" applyBorder="1" applyAlignment="1" applyProtection="0">
      <alignment horizontal="right" vertical="center"/>
    </xf>
    <xf numFmtId="49" fontId="5" fillId="3" borderId="8" applyNumberFormat="1" applyFont="1" applyFill="1" applyBorder="1" applyAlignment="1" applyProtection="0">
      <alignment horizontal="right" vertical="center"/>
    </xf>
    <xf numFmtId="62" fontId="5" fillId="3" borderId="9" applyNumberFormat="1" applyFont="1" applyFill="1" applyBorder="1" applyAlignment="1" applyProtection="0">
      <alignment horizontal="right" vertical="center"/>
    </xf>
    <xf numFmtId="0" fontId="4" borderId="7" applyNumberFormat="0" applyFont="1" applyFill="0" applyBorder="1" applyAlignment="1" applyProtection="0">
      <alignment horizontal="left" vertical="center" wrapText="1"/>
    </xf>
    <xf numFmtId="0" fontId="5" borderId="12" applyNumberFormat="0" applyFont="1" applyFill="0" applyBorder="1" applyAlignment="1" applyProtection="0">
      <alignment horizontal="left" vertical="center" wrapText="1"/>
    </xf>
    <xf numFmtId="61" fontId="5" borderId="12" applyNumberFormat="1" applyFont="1" applyFill="0" applyBorder="1" applyAlignment="1" applyProtection="0">
      <alignment horizontal="right" vertical="center"/>
    </xf>
    <xf numFmtId="0" fontId="5" borderId="8" applyNumberFormat="0" applyFont="1" applyFill="0" applyBorder="1" applyAlignment="1" applyProtection="0">
      <alignment horizontal="right" vertical="center"/>
    </xf>
    <xf numFmtId="61" fontId="5" borderId="8" applyNumberFormat="1" applyFont="1" applyFill="0" applyBorder="1" applyAlignment="1" applyProtection="0">
      <alignment horizontal="right" vertical="center"/>
    </xf>
    <xf numFmtId="49" fontId="4" fillId="3" borderId="7" applyNumberFormat="1" applyFont="1" applyFill="1" applyBorder="1" applyAlignment="1" applyProtection="0">
      <alignment horizontal="left" vertical="center" wrapText="1"/>
    </xf>
    <xf numFmtId="0" fontId="5" fillId="3" borderId="8" applyNumberFormat="0" applyFont="1" applyFill="1" applyBorder="1" applyAlignment="1" applyProtection="0">
      <alignment horizontal="left" vertical="center" wrapText="1"/>
    </xf>
    <xf numFmtId="0" fontId="5" fillId="3" borderId="8" applyNumberFormat="0" applyFont="1" applyFill="1" applyBorder="1" applyAlignment="1" applyProtection="0">
      <alignment horizontal="right" vertical="center"/>
    </xf>
    <xf numFmtId="49" fontId="4" borderId="7" applyNumberFormat="1" applyFont="1" applyFill="0" applyBorder="1" applyAlignment="1" applyProtection="0">
      <alignment horizontal="left" vertical="center" wrapText="1"/>
    </xf>
    <xf numFmtId="49" fontId="4" borderId="8" applyNumberFormat="1" applyFont="1" applyFill="0" applyBorder="1" applyAlignment="1" applyProtection="0">
      <alignment horizontal="left" vertical="center" wrapText="1"/>
    </xf>
    <xf numFmtId="0" fontId="4" fillId="3" borderId="7" applyNumberFormat="0" applyFont="1" applyFill="1" applyBorder="1" applyAlignment="1" applyProtection="0">
      <alignment horizontal="left" vertical="center" wrapText="1"/>
    </xf>
    <xf numFmtId="49" fontId="4" fillId="3" borderId="12" applyNumberFormat="1" applyFont="1" applyFill="1" applyBorder="1" applyAlignment="1" applyProtection="0">
      <alignment horizontal="left" vertical="center" wrapText="1"/>
    </xf>
    <xf numFmtId="59" fontId="4" fillId="3" borderId="12" applyNumberFormat="1" applyFont="1" applyFill="1" applyBorder="1" applyAlignment="1" applyProtection="0">
      <alignment horizontal="right" vertical="center"/>
    </xf>
    <xf numFmtId="49" fontId="5" fillId="3" borderId="9" applyNumberFormat="1" applyFont="1" applyFill="1" applyBorder="1" applyAlignment="1" applyProtection="0">
      <alignment horizontal="right" vertical="center"/>
    </xf>
    <xf numFmtId="61" fontId="5" fillId="3" borderId="13" applyNumberFormat="1" applyFont="1" applyFill="1" applyBorder="1" applyAlignment="1" applyProtection="0">
      <alignment horizontal="right" vertical="center"/>
    </xf>
    <xf numFmtId="49" fontId="5" borderId="8" applyNumberFormat="1" applyFont="1" applyFill="0" applyBorder="1" applyAlignment="1" applyProtection="0">
      <alignment horizontal="right" vertical="center"/>
    </xf>
    <xf numFmtId="62" fontId="5" borderId="9" applyNumberFormat="1" applyFont="1" applyFill="0" applyBorder="1" applyAlignment="1" applyProtection="0">
      <alignment horizontal="right" vertical="center"/>
    </xf>
    <xf numFmtId="49" fontId="4" fillId="3" borderId="7" applyNumberFormat="1" applyFont="1" applyFill="1" applyBorder="1" applyAlignment="1" applyProtection="0">
      <alignment horizontal="right" vertical="center" wrapText="1"/>
    </xf>
    <xf numFmtId="49" fontId="4" fillId="3" borderId="8" applyNumberFormat="1" applyFont="1" applyFill="1" applyBorder="1" applyAlignment="1" applyProtection="0">
      <alignment horizontal="left" vertical="center" wrapText="1"/>
    </xf>
    <xf numFmtId="49" fontId="4" borderId="7" applyNumberFormat="1" applyFont="1" applyFill="0" applyBorder="1" applyAlignment="1" applyProtection="0">
      <alignment horizontal="right" vertical="center" wrapText="1"/>
    </xf>
    <xf numFmtId="49" fontId="5" fillId="3" borderId="10" applyNumberFormat="1" applyFont="1" applyFill="1" applyBorder="1" applyAlignment="1" applyProtection="0">
      <alignment horizontal="left" vertical="center" wrapText="1"/>
    </xf>
    <xf numFmtId="49" fontId="4" borderId="12" applyNumberFormat="1" applyFont="1" applyFill="0" applyBorder="1" applyAlignment="1" applyProtection="0">
      <alignment horizontal="left" vertical="center" wrapText="1"/>
    </xf>
    <xf numFmtId="59" fontId="4" borderId="12" applyNumberFormat="1" applyFont="1" applyFill="0" applyBorder="1" applyAlignment="1" applyProtection="0">
      <alignment horizontal="right" vertical="center"/>
    </xf>
    <xf numFmtId="0" fontId="5" fillId="3" borderId="8" applyNumberFormat="1" applyFont="1" applyFill="1" applyBorder="1" applyAlignment="1" applyProtection="0">
      <alignment horizontal="right" vertical="center"/>
    </xf>
    <xf numFmtId="0" fontId="5" borderId="8" applyNumberFormat="1" applyFont="1" applyFill="0" applyBorder="1" applyAlignment="1" applyProtection="0">
      <alignment horizontal="right" vertical="center"/>
    </xf>
    <xf numFmtId="49" fontId="4" fillId="3" borderId="10" applyNumberFormat="1" applyFont="1" applyFill="1" applyBorder="1" applyAlignment="1" applyProtection="0">
      <alignment horizontal="left" vertical="center" wrapText="1"/>
    </xf>
    <xf numFmtId="59" fontId="5" fillId="3" borderId="10" applyNumberFormat="1" applyFont="1" applyFill="1" applyBorder="1" applyAlignment="1" applyProtection="0">
      <alignment horizontal="right" vertical="center"/>
    </xf>
    <xf numFmtId="0" fontId="5" borderId="14" applyNumberFormat="0" applyFont="1" applyFill="0" applyBorder="1" applyAlignment="1" applyProtection="0">
      <alignment horizontal="right" vertical="center" wrapText="1"/>
    </xf>
    <xf numFmtId="49" fontId="4" borderId="15" applyNumberFormat="1" applyFont="1" applyFill="0" applyBorder="1" applyAlignment="1" applyProtection="0">
      <alignment horizontal="left" vertical="center" wrapText="1"/>
    </xf>
    <xf numFmtId="59" fontId="4" borderId="11" applyNumberFormat="1" applyFont="1" applyFill="0" applyBorder="1" applyAlignment="1" applyProtection="0">
      <alignment horizontal="right" vertical="center" wrapText="1"/>
    </xf>
    <xf numFmtId="59" fontId="4" borderId="16" applyNumberFormat="1" applyFont="1" applyFill="0" applyBorder="1" applyAlignment="1" applyProtection="0">
      <alignment horizontal="right" vertical="center" wrapText="1"/>
    </xf>
    <xf numFmtId="60" fontId="5" borderId="17" applyNumberFormat="1" applyFont="1" applyFill="0" applyBorder="1" applyAlignment="1" applyProtection="0">
      <alignment horizontal="right" vertical="center"/>
    </xf>
    <xf numFmtId="49" fontId="5" borderId="18" applyNumberFormat="1" applyFont="1" applyFill="0" applyBorder="1" applyAlignment="1" applyProtection="0">
      <alignment horizontal="right" vertical="center"/>
    </xf>
    <xf numFmtId="61" fontId="5" borderId="19" applyNumberFormat="1" applyFont="1" applyFill="0" applyBorder="1" applyAlignment="1" applyProtection="0">
      <alignment horizontal="right" vertical="center"/>
    </xf>
    <xf numFmtId="0" fontId="2" applyNumberFormat="1" applyFont="1" applyFill="0" applyBorder="0" applyAlignment="1" applyProtection="0">
      <alignment horizontal="right" vertical="center" wrapText="1"/>
    </xf>
    <xf numFmtId="59" fontId="5" borderId="10" applyNumberFormat="1" applyFont="1" applyFill="0" applyBorder="1" applyAlignment="1" applyProtection="0">
      <alignment horizontal="right" vertical="center"/>
    </xf>
    <xf numFmtId="59" fontId="5" fillId="3" borderId="11" applyNumberFormat="1" applyFont="1" applyFill="1" applyBorder="1" applyAlignment="1" applyProtection="0">
      <alignment horizontal="right" vertical="center"/>
    </xf>
    <xf numFmtId="59" fontId="5" borderId="12" applyNumberFormat="1" applyFont="1" applyFill="0" applyBorder="1" applyAlignment="1" applyProtection="0">
      <alignment horizontal="right" vertical="center"/>
    </xf>
    <xf numFmtId="0" fontId="5" borderId="12" applyNumberFormat="0" applyFont="1" applyFill="0" applyBorder="1" applyAlignment="1" applyProtection="0">
      <alignment horizontal="right" vertical="center"/>
    </xf>
    <xf numFmtId="59" fontId="5" fillId="3" borderId="12" applyNumberFormat="1" applyFont="1" applyFill="1" applyBorder="1" applyAlignment="1" applyProtection="0">
      <alignment horizontal="right" vertical="center"/>
    </xf>
    <xf numFmtId="49" fontId="4" borderId="10" applyNumberFormat="1" applyFont="1" applyFill="0" applyBorder="1" applyAlignment="1" applyProtection="0">
      <alignment horizontal="left" vertical="center" wrapText="1"/>
    </xf>
    <xf numFmtId="0" fontId="10" applyNumberFormat="1" applyFont="1" applyFill="0" applyBorder="0" applyAlignment="1" applyProtection="0">
      <alignment vertical="bottom"/>
    </xf>
    <xf numFmtId="10" fontId="7" fillId="2" borderId="20" applyNumberFormat="1" applyFont="1" applyFill="1" applyBorder="1" applyAlignment="1" applyProtection="0">
      <alignment vertical="bottom"/>
    </xf>
    <xf numFmtId="49" fontId="3" fillId="2" borderId="21" applyNumberFormat="1" applyFont="1" applyFill="1" applyBorder="1" applyAlignment="1" applyProtection="0">
      <alignment horizontal="center" vertical="bottom"/>
    </xf>
    <xf numFmtId="10" fontId="3" fillId="5" borderId="22" applyNumberFormat="1" applyFont="1" applyFill="1" applyBorder="1" applyAlignment="1" applyProtection="0">
      <alignment horizontal="center" vertical="bottom"/>
    </xf>
    <xf numFmtId="10" fontId="3" fillId="5" borderId="23" applyNumberFormat="1" applyFont="1" applyFill="1" applyBorder="1" applyAlignment="1" applyProtection="0">
      <alignment horizontal="center" vertical="bottom"/>
    </xf>
    <xf numFmtId="10" fontId="3" fillId="5" borderId="24" applyNumberFormat="1" applyFont="1" applyFill="1" applyBorder="1" applyAlignment="1" applyProtection="0">
      <alignment horizontal="center" vertical="bottom"/>
    </xf>
    <xf numFmtId="49" fontId="3" fillId="2" borderId="25" applyNumberFormat="1" applyFont="1" applyFill="1" applyBorder="1" applyAlignment="1" applyProtection="0">
      <alignment vertical="bottom"/>
    </xf>
    <xf numFmtId="59" fontId="3" fillId="2" borderId="26" applyNumberFormat="1" applyFont="1" applyFill="1" applyBorder="1" applyAlignment="1" applyProtection="0">
      <alignment horizontal="center" vertical="bottom"/>
    </xf>
    <xf numFmtId="59" fontId="3" fillId="2" borderId="27" applyNumberFormat="1" applyFont="1" applyFill="1" applyBorder="1" applyAlignment="1" applyProtection="0">
      <alignment horizontal="center" vertical="bottom"/>
    </xf>
    <xf numFmtId="59" fontId="3" fillId="2" borderId="28" applyNumberFormat="1" applyFont="1" applyFill="1" applyBorder="1" applyAlignment="1" applyProtection="0">
      <alignment horizontal="center" vertical="bottom"/>
    </xf>
    <xf numFmtId="59" fontId="3" fillId="2" borderId="29" applyNumberFormat="1" applyFont="1" applyFill="1" applyBorder="1" applyAlignment="1" applyProtection="0">
      <alignment horizontal="center" vertical="bottom"/>
    </xf>
    <xf numFmtId="49" fontId="5" borderId="20" applyNumberFormat="1" applyFont="1" applyFill="0" applyBorder="1" applyAlignment="1" applyProtection="0">
      <alignment vertical="center"/>
    </xf>
    <xf numFmtId="9" fontId="5" borderId="21" applyNumberFormat="1" applyFont="1" applyFill="0" applyBorder="1" applyAlignment="1" applyProtection="0">
      <alignment horizontal="right" vertical="center"/>
    </xf>
    <xf numFmtId="9" fontId="5" borderId="22" applyNumberFormat="1" applyFont="1" applyFill="0" applyBorder="1" applyAlignment="1" applyProtection="0">
      <alignment horizontal="right" vertical="center"/>
    </xf>
    <xf numFmtId="9" fontId="5" borderId="23" applyNumberFormat="1" applyFont="1" applyFill="0" applyBorder="1" applyAlignment="1" applyProtection="0">
      <alignment horizontal="right" vertical="center"/>
    </xf>
    <xf numFmtId="9" fontId="5" borderId="24" applyNumberFormat="1" applyFont="1" applyFill="0" applyBorder="1" applyAlignment="1" applyProtection="0">
      <alignment horizontal="right" vertical="center"/>
    </xf>
    <xf numFmtId="49" fontId="5" fillId="3" borderId="30" applyNumberFormat="1" applyFont="1" applyFill="1" applyBorder="1" applyAlignment="1" applyProtection="0">
      <alignment vertical="center"/>
    </xf>
    <xf numFmtId="9" fontId="5" fillId="3" borderId="31" applyNumberFormat="1" applyFont="1" applyFill="1" applyBorder="1" applyAlignment="1" applyProtection="0">
      <alignment horizontal="right" vertical="center"/>
    </xf>
    <xf numFmtId="9" fontId="5" fillId="3" borderId="32" applyNumberFormat="1" applyFont="1" applyFill="1" applyBorder="1" applyAlignment="1" applyProtection="0">
      <alignment horizontal="right" vertical="center"/>
    </xf>
    <xf numFmtId="9" fontId="5" fillId="3" borderId="33" applyNumberFormat="1" applyFont="1" applyFill="1" applyBorder="1" applyAlignment="1" applyProtection="0">
      <alignment horizontal="right" vertical="center"/>
    </xf>
    <xf numFmtId="9" fontId="5" fillId="3" borderId="34" applyNumberFormat="1" applyFont="1" applyFill="1" applyBorder="1" applyAlignment="1" applyProtection="0">
      <alignment horizontal="right" vertical="center"/>
    </xf>
    <xf numFmtId="49" fontId="5" borderId="30" applyNumberFormat="1" applyFont="1" applyFill="0" applyBorder="1" applyAlignment="1" applyProtection="0">
      <alignment vertical="center"/>
    </xf>
    <xf numFmtId="9" fontId="5" borderId="31" applyNumberFormat="1" applyFont="1" applyFill="0" applyBorder="1" applyAlignment="1" applyProtection="0">
      <alignment horizontal="right" vertical="center"/>
    </xf>
    <xf numFmtId="9" fontId="5" borderId="32" applyNumberFormat="1" applyFont="1" applyFill="0" applyBorder="1" applyAlignment="1" applyProtection="0">
      <alignment horizontal="right" vertical="center"/>
    </xf>
    <xf numFmtId="9" fontId="5" borderId="33" applyNumberFormat="1" applyFont="1" applyFill="0" applyBorder="1" applyAlignment="1" applyProtection="0">
      <alignment horizontal="right" vertical="center"/>
    </xf>
    <xf numFmtId="9" fontId="5" borderId="34" applyNumberFormat="1" applyFont="1" applyFill="0" applyBorder="1" applyAlignment="1" applyProtection="0">
      <alignment horizontal="right" vertical="center"/>
    </xf>
    <xf numFmtId="49" fontId="5" borderId="30" applyNumberFormat="1" applyFont="1" applyFill="0" applyBorder="1" applyAlignment="1" applyProtection="0">
      <alignment horizontal="left" vertical="center"/>
    </xf>
    <xf numFmtId="49" fontId="4" fillId="3" borderId="35" applyNumberFormat="1" applyFont="1" applyFill="1" applyBorder="1" applyAlignment="1" applyProtection="0">
      <alignment vertical="center"/>
    </xf>
    <xf numFmtId="9" fontId="4" fillId="3" borderId="36" applyNumberFormat="1" applyFont="1" applyFill="1" applyBorder="1" applyAlignment="1" applyProtection="0">
      <alignment horizontal="right" vertical="center"/>
    </xf>
    <xf numFmtId="9" fontId="4" fillId="3" borderId="37" applyNumberFormat="1" applyFont="1" applyFill="1" applyBorder="1" applyAlignment="1" applyProtection="0">
      <alignment horizontal="right" vertical="center"/>
    </xf>
    <xf numFmtId="9" fontId="4" fillId="3" borderId="38" applyNumberFormat="1" applyFont="1" applyFill="1" applyBorder="1" applyAlignment="1" applyProtection="0">
      <alignment horizontal="right" vertical="center"/>
    </xf>
    <xf numFmtId="9" fontId="4" fillId="3" borderId="39" applyNumberFormat="1" applyFont="1" applyFill="1" applyBorder="1" applyAlignment="1" applyProtection="0">
      <alignment horizontal="right" vertical="center"/>
    </xf>
    <xf numFmtId="59" fontId="8" fillId="6" borderId="40" applyNumberFormat="1" applyFont="1" applyFill="1" applyBorder="1" applyAlignment="1" applyProtection="0">
      <alignment horizontal="center" vertical="bottom"/>
    </xf>
    <xf numFmtId="59" fontId="8" fillId="6" borderId="41" applyNumberFormat="1" applyFont="1" applyFill="1" applyBorder="1" applyAlignment="1" applyProtection="0">
      <alignment horizontal="center" vertical="bottom"/>
    </xf>
    <xf numFmtId="59" fontId="8" fillId="6" borderId="42" applyNumberFormat="1" applyFont="1" applyFill="1" applyBorder="1" applyAlignment="1" applyProtection="0">
      <alignment horizontal="center" vertical="bottom"/>
    </xf>
    <xf numFmtId="59" fontId="8" fillId="6" borderId="43" applyNumberFormat="1" applyFont="1" applyFill="1" applyBorder="1" applyAlignment="1" applyProtection="0">
      <alignment horizontal="center" vertical="bottom"/>
    </xf>
    <xf numFmtId="0" fontId="10" fillId="7" borderId="22" applyNumberFormat="0" applyFont="1" applyFill="1" applyBorder="1" applyAlignment="1" applyProtection="0">
      <alignment vertical="bottom"/>
    </xf>
    <xf numFmtId="0" fontId="10" fillId="7" borderId="23" applyNumberFormat="0" applyFont="1" applyFill="1" applyBorder="1" applyAlignment="1" applyProtection="0">
      <alignment vertical="bottom"/>
    </xf>
    <xf numFmtId="0" fontId="10" fillId="7" borderId="24" applyNumberFormat="0" applyFont="1" applyFill="1" applyBorder="1" applyAlignment="1" applyProtection="0">
      <alignment vertical="bottom"/>
    </xf>
    <xf numFmtId="49" fontId="3" fillId="2" borderId="44" applyNumberFormat="1" applyFont="1" applyFill="1" applyBorder="1" applyAlignment="1" applyProtection="0">
      <alignment vertical="bottom"/>
    </xf>
    <xf numFmtId="59" fontId="3" fillId="2" borderId="45" applyNumberFormat="1" applyFont="1" applyFill="1" applyBorder="1" applyAlignment="1" applyProtection="0">
      <alignment horizontal="center" vertical="bottom"/>
    </xf>
    <xf numFmtId="59" fontId="3" fillId="2" borderId="46" applyNumberFormat="1" applyFont="1" applyFill="1" applyBorder="1" applyAlignment="1" applyProtection="0">
      <alignment horizontal="center" vertical="bottom"/>
    </xf>
    <xf numFmtId="59" fontId="3" fillId="2" borderId="47" applyNumberFormat="1" applyFont="1" applyFill="1" applyBorder="1" applyAlignment="1" applyProtection="0">
      <alignment horizontal="center" vertical="bottom"/>
    </xf>
    <xf numFmtId="59" fontId="3" fillId="2" borderId="48" applyNumberFormat="1" applyFont="1" applyFill="1" applyBorder="1" applyAlignment="1" applyProtection="0">
      <alignment horizontal="center" vertical="bottom"/>
    </xf>
    <xf numFmtId="49" fontId="5" fillId="3" borderId="49" applyNumberFormat="1" applyFont="1" applyFill="1" applyBorder="1" applyAlignment="1" applyProtection="0">
      <alignment vertical="center"/>
    </xf>
    <xf numFmtId="9" fontId="5" fillId="3" borderId="50" applyNumberFormat="1" applyFont="1" applyFill="1" applyBorder="1" applyAlignment="1" applyProtection="0">
      <alignment horizontal="right" vertical="center"/>
    </xf>
    <xf numFmtId="9" fontId="5" fillId="3" borderId="51" applyNumberFormat="1" applyFont="1" applyFill="1" applyBorder="1" applyAlignment="1" applyProtection="0">
      <alignment horizontal="right" vertical="center"/>
    </xf>
    <xf numFmtId="9" fontId="5" fillId="3" borderId="52" applyNumberFormat="1" applyFont="1" applyFill="1" applyBorder="1" applyAlignment="1" applyProtection="0">
      <alignment horizontal="right" vertical="center"/>
    </xf>
    <xf numFmtId="9" fontId="5" fillId="3" borderId="53" applyNumberFormat="1" applyFont="1" applyFill="1" applyBorder="1" applyAlignment="1" applyProtection="0">
      <alignment horizontal="right" vertical="center"/>
    </xf>
    <xf numFmtId="49" fontId="5" fillId="3" borderId="30" applyNumberFormat="1" applyFont="1" applyFill="1" applyBorder="1" applyAlignment="1" applyProtection="0">
      <alignment horizontal="left" vertical="center"/>
    </xf>
  </cellXfs>
  <cellStyles count="1">
    <cellStyle name="Normal" xfId="0" builtinId="0"/>
  </cellStyles>
  <dxfs count="4">
    <dxf>
      <font>
        <color rgb="ff669c35"/>
      </font>
    </dxf>
    <dxf>
      <font>
        <color rgb="ffe32400"/>
      </font>
    </dxf>
    <dxf>
      <font>
        <color rgb="ff669c35"/>
      </font>
    </dxf>
    <dxf>
      <font>
        <color rgb="ffe32400"/>
      </font>
    </dxf>
  </dxfs>
  <tableStyles count="0"/>
  <colors>
    <indexedColors>
      <rgbColor rgb="ff000000"/>
      <rgbColor rgb="ffffffff"/>
      <rgbColor rgb="ffff0000"/>
      <rgbColor rgb="ff00ff00"/>
      <rgbColor rgb="ff0000ff"/>
      <rgbColor rgb="ffffff00"/>
      <rgbColor rgb="ffff00ff"/>
      <rgbColor rgb="ff00ffff"/>
      <rgbColor rgb="ff000000"/>
      <rgbColor rgb="ff393855"/>
      <rgbColor rgb="fffefffe"/>
      <rgbColor rgb="ffb9b9c3"/>
      <rgbColor rgb="ff6a6a80"/>
      <rgbColor rgb="ffe8fbff"/>
      <rgbColor rgb="fffaf6c4"/>
      <rgbColor rgb="ff669c35"/>
      <rgbColor rgb="ffe32400"/>
      <rgbColor rgb="ff006a71"/>
      <rgbColor rgb="fff6f6f8"/>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s>

</file>

<file path=xl/drawings/_rels/drawing2.xml.rels><?xml version="1.0" encoding="UTF-8"?>
<Relationships xmlns="http://schemas.openxmlformats.org/package/2006/relationships"><Relationship Id="rId1" Type="http://schemas.openxmlformats.org/officeDocument/2006/relationships/image" Target="../media/image1.png"/></Relationships>

</file>

<file path=xl/drawings/_rels/drawing3.xml.rels><?xml version="1.0" encoding="UTF-8"?>
<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475584</xdr:colOff>
      <xdr:row>0</xdr:row>
      <xdr:rowOff>470625</xdr:rowOff>
    </xdr:from>
    <xdr:to>
      <xdr:col>7</xdr:col>
      <xdr:colOff>1673542</xdr:colOff>
      <xdr:row>0</xdr:row>
      <xdr:rowOff>1740625</xdr:rowOff>
    </xdr:to>
    <xdr:sp>
      <xdr:nvSpPr>
        <xdr:cNvPr id="2" name="Rectangle"/>
        <xdr:cNvSpPr/>
      </xdr:nvSpPr>
      <xdr:spPr>
        <a:xfrm>
          <a:off x="475584" y="470625"/>
          <a:ext cx="10430859" cy="1270001"/>
        </a:xfrm>
        <a:prstGeom prst="rect">
          <a:avLst/>
        </a:prstGeom>
        <a:solidFill>
          <a:srgbClr val="393956"/>
        </a:solidFill>
        <a:ln w="12700" cap="flat">
          <a:noFill/>
          <a:miter lim="400000"/>
        </a:ln>
        <a:effectLst/>
      </xdr:spPr>
      <xdr:txBody>
        <a:bodyPr/>
        <a:lstStyle/>
        <a:p>
          <a:pPr/>
        </a:p>
      </xdr:txBody>
    </xdr:sp>
    <xdr:clientData/>
  </xdr:twoCellAnchor>
  <xdr:twoCellAnchor>
    <xdr:from>
      <xdr:col>1</xdr:col>
      <xdr:colOff>9825</xdr:colOff>
      <xdr:row>0</xdr:row>
      <xdr:rowOff>654330</xdr:rowOff>
    </xdr:from>
    <xdr:to>
      <xdr:col>8</xdr:col>
      <xdr:colOff>4191</xdr:colOff>
      <xdr:row>0</xdr:row>
      <xdr:rowOff>1556919</xdr:rowOff>
    </xdr:to>
    <xdr:sp>
      <xdr:nvSpPr>
        <xdr:cNvPr id="3" name="Simple…"/>
        <xdr:cNvSpPr txBox="1"/>
      </xdr:nvSpPr>
      <xdr:spPr>
        <a:xfrm>
          <a:off x="505125" y="654330"/>
          <a:ext cx="10408367" cy="902590"/>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t">
          <a:noAutofit/>
        </a:bodyPr>
        <a:lstStyle/>
        <a:p>
          <a:pPr marL="0" marR="0" indent="0" algn="ctr" defTabSz="457200" latinLnBrk="0">
            <a:lnSpc>
              <a:spcPct val="80000"/>
            </a:lnSpc>
            <a:spcBef>
              <a:spcPts val="0"/>
            </a:spcBef>
            <a:spcAft>
              <a:spcPts val="0"/>
            </a:spcAft>
            <a:buClrTx/>
            <a:buSzTx/>
            <a:buFontTx/>
            <a:buNone/>
            <a:tabLst/>
            <a:defRPr b="1" baseline="0" cap="all" i="0" spc="0" strike="noStrike" sz="2800" u="none">
              <a:solidFill>
                <a:srgbClr val="FFFFFF"/>
              </a:solidFill>
              <a:uFillTx/>
              <a:latin typeface="Arial"/>
              <a:ea typeface="Arial"/>
              <a:cs typeface="Arial"/>
              <a:sym typeface="Arial"/>
            </a:defRPr>
          </a:pPr>
          <a:r>
            <a:rPr b="1" baseline="0" cap="all" i="0" spc="0" strike="noStrike" sz="2800" u="none">
              <a:solidFill>
                <a:srgbClr val="FFFFFF"/>
              </a:solidFill>
              <a:uFillTx/>
              <a:latin typeface="Arial"/>
              <a:ea typeface="Arial"/>
              <a:cs typeface="Arial"/>
              <a:sym typeface="Arial"/>
            </a:rPr>
            <a:t>Simple</a:t>
          </a:r>
          <a:endParaRPr b="1" baseline="0" cap="all" i="0" spc="0" strike="noStrike" sz="2800" u="none">
            <a:solidFill>
              <a:srgbClr val="FFFFFF"/>
            </a:solidFill>
            <a:uFillTx/>
            <a:latin typeface="Arial"/>
            <a:ea typeface="Arial"/>
            <a:cs typeface="Arial"/>
            <a:sym typeface="Arial"/>
          </a:endParaRPr>
        </a:p>
        <a:p>
          <a:pPr marL="0" marR="0" indent="0" algn="ctr" defTabSz="457200" latinLnBrk="0">
            <a:lnSpc>
              <a:spcPct val="80000"/>
            </a:lnSpc>
            <a:spcBef>
              <a:spcPts val="0"/>
            </a:spcBef>
            <a:spcAft>
              <a:spcPts val="0"/>
            </a:spcAft>
            <a:buClrTx/>
            <a:buSzTx/>
            <a:buFontTx/>
            <a:buNone/>
            <a:tabLst/>
            <a:defRPr b="1" baseline="0" cap="none" i="0" spc="0" strike="noStrike" sz="2800" u="none">
              <a:solidFill>
                <a:srgbClr val="FFFFFF"/>
              </a:solidFill>
              <a:uFillTx/>
              <a:latin typeface="Arial"/>
              <a:ea typeface="Arial"/>
              <a:cs typeface="Arial"/>
              <a:sym typeface="Arial"/>
            </a:defRPr>
          </a:pPr>
          <a:r>
            <a:rPr b="1" baseline="0" cap="none" i="0" spc="0" strike="noStrike" sz="2800" u="none">
              <a:solidFill>
                <a:srgbClr val="FFFFFF"/>
              </a:solidFill>
              <a:uFillTx/>
              <a:latin typeface="Arial"/>
              <a:ea typeface="Arial"/>
              <a:cs typeface="Arial"/>
              <a:sym typeface="Arial"/>
            </a:rPr>
            <a:t>Budget Plan Worksheet</a:t>
          </a:r>
        </a:p>
      </xdr:txBody>
    </xdr:sp>
    <xdr:clientData/>
  </xdr:twoCellAnchor>
  <xdr:twoCellAnchor>
    <xdr:from>
      <xdr:col>0</xdr:col>
      <xdr:colOff>475584</xdr:colOff>
      <xdr:row>89</xdr:row>
      <xdr:rowOff>139842</xdr:rowOff>
    </xdr:from>
    <xdr:to>
      <xdr:col>2</xdr:col>
      <xdr:colOff>676752</xdr:colOff>
      <xdr:row>92</xdr:row>
      <xdr:rowOff>81421</xdr:rowOff>
    </xdr:to>
    <xdr:grpSp>
      <xdr:nvGrpSpPr>
        <xdr:cNvPr id="6" name="Group"/>
        <xdr:cNvGrpSpPr/>
      </xdr:nvGrpSpPr>
      <xdr:grpSpPr>
        <a:xfrm>
          <a:off x="475584" y="27399757"/>
          <a:ext cx="2080769" cy="749300"/>
          <a:chOff x="0" y="0"/>
          <a:chExt cx="2080768" cy="749299"/>
        </a:xfrm>
      </xdr:grpSpPr>
      <xdr:sp>
        <xdr:nvSpPr>
          <xdr:cNvPr id="4" name="Rectangle"/>
          <xdr:cNvSpPr/>
        </xdr:nvSpPr>
        <xdr:spPr>
          <a:xfrm>
            <a:off x="0" y="0"/>
            <a:ext cx="2080769" cy="749300"/>
          </a:xfrm>
          <a:prstGeom prst="rect">
            <a:avLst/>
          </a:prstGeom>
          <a:solidFill>
            <a:srgbClr val="393956"/>
          </a:solidFill>
          <a:ln w="12700" cap="flat">
            <a:noFill/>
            <a:miter lim="400000"/>
          </a:ln>
          <a:effectLst/>
        </xdr:spPr>
        <xdr:txBody>
          <a:bodyPr/>
          <a:lstStyle/>
          <a:p>
            <a:pPr/>
          </a:p>
        </xdr:txBody>
      </xdr:sp>
      <xdr:pic>
        <xdr:nvPicPr>
          <xdr:cNvPr id="5" name="Image" descr="Image"/>
          <xdr:cNvPicPr>
            <a:picLocks noChangeAspect="1"/>
          </xdr:cNvPicPr>
        </xdr:nvPicPr>
        <xdr:blipFill>
          <a:blip r:embed="rId1">
            <a:extLst/>
          </a:blip>
          <a:srcRect l="10" t="0" r="10" b="0"/>
          <a:stretch>
            <a:fillRect/>
          </a:stretch>
        </xdr:blipFill>
        <xdr:spPr>
          <a:xfrm>
            <a:off x="69627" y="166687"/>
            <a:ext cx="1941648" cy="415936"/>
          </a:xfrm>
          <a:prstGeom prst="rect">
            <a:avLst/>
          </a:prstGeom>
          <a:ln w="12700" cap="flat">
            <a:noFill/>
            <a:miter lim="400000"/>
          </a:ln>
          <a:effectLst/>
        </xdr:spPr>
      </xdr:pic>
    </xdr:grpSp>
    <xdr:clientData/>
  </xdr:twoCellAnchor>
  <xdr:twoCellAnchor>
    <xdr:from>
      <xdr:col>0</xdr:col>
      <xdr:colOff>456534</xdr:colOff>
      <xdr:row>0</xdr:row>
      <xdr:rowOff>1888013</xdr:rowOff>
    </xdr:from>
    <xdr:to>
      <xdr:col>8</xdr:col>
      <xdr:colOff>16192</xdr:colOff>
      <xdr:row>0</xdr:row>
      <xdr:rowOff>2934318</xdr:rowOff>
    </xdr:to>
    <xdr:sp>
      <xdr:nvSpPr>
        <xdr:cNvPr id="7" name="Shape 2"/>
        <xdr:cNvSpPr txBox="1"/>
      </xdr:nvSpPr>
      <xdr:spPr>
        <a:xfrm>
          <a:off x="456534" y="1888013"/>
          <a:ext cx="10468959" cy="104630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t">
          <a:spAutoFit/>
        </a:bodyPr>
        <a:lstStyle/>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393956"/>
              </a:solidFill>
              <a:uFillTx/>
              <a:latin typeface="Arial"/>
              <a:ea typeface="Arial"/>
              <a:cs typeface="Arial"/>
              <a:sym typeface="Arial"/>
            </a:defRPr>
          </a:pPr>
          <a:r>
            <a:rPr b="0" baseline="0" cap="none" i="0" spc="0" strike="noStrike" sz="1100" u="none">
              <a:solidFill>
                <a:srgbClr val="393956"/>
              </a:solidFill>
              <a:uFillTx/>
              <a:latin typeface="Arial"/>
              <a:ea typeface="Arial"/>
              <a:cs typeface="Arial"/>
              <a:sym typeface="Arial"/>
            </a:rPr>
            <a:t>Fill-in the YELLOW MONTHLY BUDGET Column with your anticipated INCOME &amp; EXPENSES. The other columns will auto-calculate. After having your anticipated INCOME entered, you can check the “WHAT TARGET % WOULD BE IN $ MONTHLY” to see how your Budget Plan compares to this “target”.  NOTE: This “target” is only a general guide. Your situation will be different. The difference between “the target” and your situation will guide you toward where you need to make adjustments. Your goal is to give every dollar a place in your budget plan giving you a ZERO-BALANCE-BASED BUDGET at the end of this worksheet. If you have more INCOME, then you need to allocate more toward Giving, Saving, or Spending. If you have more EXPENSES then you either need to grow your INCOME (take a second job, etc.) or find places to CUT EXPENSES. Again, keep working on your BUDGET PLAN until the BALANCE is ZERO ($0).</a:t>
          </a:r>
        </a:p>
      </xdr:txBody>
    </xdr:sp>
    <xdr:clientData/>
  </xdr:twoCellAnchor>
  <xdr:twoCellAnchor>
    <xdr:from>
      <xdr:col>2</xdr:col>
      <xdr:colOff>747181</xdr:colOff>
      <xdr:row>89</xdr:row>
      <xdr:rowOff>63984</xdr:rowOff>
    </xdr:from>
    <xdr:to>
      <xdr:col>8</xdr:col>
      <xdr:colOff>16192</xdr:colOff>
      <xdr:row>93</xdr:row>
      <xdr:rowOff>150168</xdr:rowOff>
    </xdr:to>
    <xdr:sp>
      <xdr:nvSpPr>
        <xdr:cNvPr id="8" name="TO BE CLEAR…"/>
        <xdr:cNvSpPr txBox="1"/>
      </xdr:nvSpPr>
      <xdr:spPr>
        <a:xfrm>
          <a:off x="2626781" y="27323899"/>
          <a:ext cx="8298712" cy="1163145"/>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Arial"/>
              <a:ea typeface="Arial"/>
              <a:cs typeface="Arial"/>
              <a:sym typeface="Arial"/>
            </a:defRPr>
          </a:pPr>
          <a:r>
            <a:rPr b="1" baseline="0" cap="none" i="0" spc="0" strike="noStrike" sz="1100" u="none">
              <a:solidFill>
                <a:srgbClr val="000000"/>
              </a:solidFill>
              <a:uFillTx/>
              <a:latin typeface="Arial"/>
              <a:ea typeface="Arial"/>
              <a:cs typeface="Arial"/>
              <a:sym typeface="Arial"/>
            </a:rPr>
            <a:t>TO BE CLEAR</a:t>
          </a:r>
          <a:endParaRPr b="1" baseline="0" cap="none" i="0" spc="0" strike="noStrike" sz="1100" u="none">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This </a:t>
          </a:r>
          <a:r>
            <a:rPr b="0" baseline="0" cap="none" i="1" spc="0" strike="noStrike" sz="1100" u="none">
              <a:solidFill>
                <a:srgbClr val="000000"/>
              </a:solidFill>
              <a:uFillTx/>
              <a:latin typeface="Arial"/>
              <a:ea typeface="Arial"/>
              <a:cs typeface="Arial"/>
              <a:sym typeface="Arial"/>
            </a:rPr>
            <a:t>Worksheet </a:t>
          </a:r>
          <a:r>
            <a:rPr b="0" baseline="0" cap="none" i="0" spc="0" strike="noStrike" sz="1100" u="none">
              <a:solidFill>
                <a:srgbClr val="000000"/>
              </a:solidFill>
              <a:uFillTx/>
              <a:latin typeface="Arial"/>
              <a:ea typeface="Arial"/>
              <a:cs typeface="Arial"/>
              <a:sym typeface="Arial"/>
            </a:rPr>
            <a:t>and all associated materials are intended to inspire and assist you with faithful stewardship information and instruction. Accuracy of calculations are not guaranteed and are for illustration purposes only. This worksheet is not an attempt to render legal, accounting, or other professional services. Your personal financial situation is unique and fact-dependent. Before making any decisions or implementing any financial strategy, you should consider obtaining information and advice from wise professionals who are fully aware of your circumstances.</a:t>
          </a:r>
        </a:p>
      </xdr:txBody>
    </xdr:sp>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434944</xdr:colOff>
      <xdr:row>0</xdr:row>
      <xdr:rowOff>461397</xdr:rowOff>
    </xdr:from>
    <xdr:to>
      <xdr:col>8</xdr:col>
      <xdr:colOff>1419787</xdr:colOff>
      <xdr:row>0</xdr:row>
      <xdr:rowOff>1731397</xdr:rowOff>
    </xdr:to>
    <xdr:sp>
      <xdr:nvSpPr>
        <xdr:cNvPr id="10" name="Rectangle"/>
        <xdr:cNvSpPr/>
      </xdr:nvSpPr>
      <xdr:spPr>
        <a:xfrm>
          <a:off x="434943" y="461397"/>
          <a:ext cx="10674944" cy="1270001"/>
        </a:xfrm>
        <a:prstGeom prst="rect">
          <a:avLst/>
        </a:prstGeom>
        <a:solidFill>
          <a:srgbClr val="393956"/>
        </a:solidFill>
        <a:ln w="12700" cap="flat">
          <a:noFill/>
          <a:miter lim="400000"/>
        </a:ln>
        <a:effectLst/>
      </xdr:spPr>
      <xdr:txBody>
        <a:bodyPr/>
        <a:lstStyle/>
        <a:p>
          <a:pPr/>
        </a:p>
      </xdr:txBody>
    </xdr:sp>
    <xdr:clientData/>
  </xdr:twoCellAnchor>
  <xdr:twoCellAnchor>
    <xdr:from>
      <xdr:col>1</xdr:col>
      <xdr:colOff>9882</xdr:colOff>
      <xdr:row>0</xdr:row>
      <xdr:rowOff>645102</xdr:rowOff>
    </xdr:from>
    <xdr:to>
      <xdr:col>8</xdr:col>
      <xdr:colOff>1400348</xdr:colOff>
      <xdr:row>0</xdr:row>
      <xdr:rowOff>1547691</xdr:rowOff>
    </xdr:to>
    <xdr:sp>
      <xdr:nvSpPr>
        <xdr:cNvPr id="11" name="Simple…"/>
        <xdr:cNvSpPr txBox="1"/>
      </xdr:nvSpPr>
      <xdr:spPr>
        <a:xfrm>
          <a:off x="454382" y="645102"/>
          <a:ext cx="10636067" cy="902590"/>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457200" latinLnBrk="0">
            <a:lnSpc>
              <a:spcPct val="80000"/>
            </a:lnSpc>
            <a:spcBef>
              <a:spcPts val="0"/>
            </a:spcBef>
            <a:spcAft>
              <a:spcPts val="0"/>
            </a:spcAft>
            <a:buClrTx/>
            <a:buSzTx/>
            <a:buFontTx/>
            <a:buNone/>
            <a:tabLst/>
            <a:defRPr b="1" baseline="0" cap="all" i="0" spc="0" strike="noStrike" sz="2800" u="none">
              <a:solidFill>
                <a:srgbClr val="FFFFFF"/>
              </a:solidFill>
              <a:uFillTx/>
              <a:latin typeface="Arial"/>
              <a:ea typeface="Arial"/>
              <a:cs typeface="Arial"/>
              <a:sym typeface="Arial"/>
            </a:defRPr>
          </a:pPr>
          <a:r>
            <a:rPr b="1" baseline="0" cap="all" i="0" spc="0" strike="noStrike" sz="2800" u="none">
              <a:solidFill>
                <a:srgbClr val="FFFFFF"/>
              </a:solidFill>
              <a:uFillTx/>
              <a:latin typeface="Arial"/>
              <a:ea typeface="Arial"/>
              <a:cs typeface="Arial"/>
              <a:sym typeface="Arial"/>
            </a:rPr>
            <a:t>Simple</a:t>
          </a:r>
          <a:endParaRPr b="1" baseline="0" cap="all" i="0" spc="0" strike="noStrike" sz="2800" u="none">
            <a:solidFill>
              <a:srgbClr val="FFFFFF"/>
            </a:solidFill>
            <a:uFillTx/>
            <a:latin typeface="Arial"/>
            <a:ea typeface="Arial"/>
            <a:cs typeface="Arial"/>
            <a:sym typeface="Arial"/>
          </a:endParaRPr>
        </a:p>
        <a:p>
          <a:pPr marL="0" marR="0" indent="0" algn="ctr" defTabSz="457200" latinLnBrk="0">
            <a:lnSpc>
              <a:spcPct val="80000"/>
            </a:lnSpc>
            <a:spcBef>
              <a:spcPts val="0"/>
            </a:spcBef>
            <a:spcAft>
              <a:spcPts val="0"/>
            </a:spcAft>
            <a:buClrTx/>
            <a:buSzTx/>
            <a:buFontTx/>
            <a:buNone/>
            <a:tabLst/>
            <a:defRPr b="1" baseline="0" cap="none" i="0" spc="0" strike="noStrike" sz="2800" u="none">
              <a:solidFill>
                <a:srgbClr val="FFFFFF"/>
              </a:solidFill>
              <a:uFillTx/>
              <a:latin typeface="Arial"/>
              <a:ea typeface="Arial"/>
              <a:cs typeface="Arial"/>
              <a:sym typeface="Arial"/>
            </a:defRPr>
          </a:pPr>
          <a:r>
            <a:rPr b="1" baseline="0" cap="none" i="0" spc="0" strike="noStrike" sz="2800" u="none">
              <a:solidFill>
                <a:srgbClr val="FFFFFF"/>
              </a:solidFill>
              <a:uFillTx/>
              <a:latin typeface="Arial"/>
              <a:ea typeface="Arial"/>
              <a:cs typeface="Arial"/>
              <a:sym typeface="Arial"/>
            </a:rPr>
            <a:t>Income Statement Report Worksheet</a:t>
          </a:r>
        </a:p>
      </xdr:txBody>
    </xdr:sp>
    <xdr:clientData/>
  </xdr:twoCellAnchor>
  <xdr:twoCellAnchor>
    <xdr:from>
      <xdr:col>0</xdr:col>
      <xdr:colOff>434944</xdr:colOff>
      <xdr:row>88</xdr:row>
      <xdr:rowOff>151716</xdr:rowOff>
    </xdr:from>
    <xdr:to>
      <xdr:col>2</xdr:col>
      <xdr:colOff>788512</xdr:colOff>
      <xdr:row>91</xdr:row>
      <xdr:rowOff>93295</xdr:rowOff>
    </xdr:to>
    <xdr:sp>
      <xdr:nvSpPr>
        <xdr:cNvPr id="12" name="Rectangle"/>
        <xdr:cNvSpPr/>
      </xdr:nvSpPr>
      <xdr:spPr>
        <a:xfrm>
          <a:off x="434943" y="26454686"/>
          <a:ext cx="2080770" cy="749300"/>
        </a:xfrm>
        <a:prstGeom prst="rect">
          <a:avLst/>
        </a:prstGeom>
        <a:solidFill>
          <a:srgbClr val="393956"/>
        </a:solidFill>
        <a:ln w="12700" cap="flat">
          <a:noFill/>
          <a:miter lim="400000"/>
        </a:ln>
        <a:effectLst/>
      </xdr:spPr>
      <xdr:txBody>
        <a:bodyPr/>
        <a:lstStyle/>
        <a:p>
          <a:pPr/>
        </a:p>
      </xdr:txBody>
    </xdr:sp>
    <xdr:clientData/>
  </xdr:twoCellAnchor>
  <xdr:twoCellAnchor>
    <xdr:from>
      <xdr:col>1</xdr:col>
      <xdr:colOff>60071</xdr:colOff>
      <xdr:row>89</xdr:row>
      <xdr:rowOff>49163</xdr:rowOff>
    </xdr:from>
    <xdr:to>
      <xdr:col>2</xdr:col>
      <xdr:colOff>719018</xdr:colOff>
      <xdr:row>90</xdr:row>
      <xdr:rowOff>195858</xdr:rowOff>
    </xdr:to>
    <xdr:pic>
      <xdr:nvPicPr>
        <xdr:cNvPr id="13" name="Image" descr="Image"/>
        <xdr:cNvPicPr>
          <a:picLocks noChangeAspect="1"/>
        </xdr:cNvPicPr>
      </xdr:nvPicPr>
      <xdr:blipFill>
        <a:blip r:embed="rId1">
          <a:extLst/>
        </a:blip>
        <a:srcRect l="10" t="0" r="10" b="0"/>
        <a:stretch>
          <a:fillRect/>
        </a:stretch>
      </xdr:blipFill>
      <xdr:spPr>
        <a:xfrm>
          <a:off x="504571" y="26621373"/>
          <a:ext cx="1941648" cy="415936"/>
        </a:xfrm>
        <a:prstGeom prst="rect">
          <a:avLst/>
        </a:prstGeom>
        <a:ln w="12700" cap="flat">
          <a:noFill/>
          <a:miter lim="400000"/>
        </a:ln>
        <a:effectLst/>
      </xdr:spPr>
    </xdr:pic>
    <xdr:clientData/>
  </xdr:twoCellAnchor>
  <xdr:twoCellAnchor>
    <xdr:from>
      <xdr:col>0</xdr:col>
      <xdr:colOff>415894</xdr:colOff>
      <xdr:row>0</xdr:row>
      <xdr:rowOff>1864350</xdr:rowOff>
    </xdr:from>
    <xdr:to>
      <xdr:col>9</xdr:col>
      <xdr:colOff>16436</xdr:colOff>
      <xdr:row>0</xdr:row>
      <xdr:rowOff>2560134</xdr:rowOff>
    </xdr:to>
    <xdr:sp>
      <xdr:nvSpPr>
        <xdr:cNvPr id="14" name="Shape 2"/>
        <xdr:cNvSpPr txBox="1"/>
      </xdr:nvSpPr>
      <xdr:spPr>
        <a:xfrm>
          <a:off x="415893" y="1864350"/>
          <a:ext cx="10713044" cy="695785"/>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t">
          <a:spAutoFit/>
        </a:bodyPr>
        <a:lstStyle/>
        <a:p>
          <a:pPr marL="0" marR="0" indent="0" algn="l" defTabSz="457200" latinLnBrk="0">
            <a:lnSpc>
              <a:spcPct val="100000"/>
            </a:lnSpc>
            <a:spcBef>
              <a:spcPts val="0"/>
            </a:spcBef>
            <a:spcAft>
              <a:spcPts val="0"/>
            </a:spcAft>
            <a:buClrTx/>
            <a:buSzTx/>
            <a:buFontTx/>
            <a:buNone/>
            <a:tabLst/>
            <a:defRPr b="0" baseline="0" cap="none" i="0" spc="0" strike="noStrike" sz="1100" u="none">
              <a:solidFill>
                <a:srgbClr val="393956"/>
              </a:solidFill>
              <a:uFillTx/>
              <a:latin typeface="Arial"/>
              <a:ea typeface="Arial"/>
              <a:cs typeface="Arial"/>
              <a:sym typeface="Arial"/>
            </a:defRPr>
          </a:pPr>
          <a:r>
            <a:rPr b="0" baseline="0" cap="none" i="0" spc="0" strike="noStrike" sz="1100" u="none">
              <a:solidFill>
                <a:srgbClr val="393956"/>
              </a:solidFill>
              <a:uFillTx/>
              <a:latin typeface="Arial"/>
              <a:ea typeface="Arial"/>
              <a:cs typeface="Arial"/>
              <a:sym typeface="Arial"/>
            </a:rPr>
            <a:t>To check the accuracy of your SIMPLE Budget Plan Worksheet. Track all of your expenses for the month and at the end of the month ENTER the totals for each line item in the YELLOW MONTHLY ACTUALS Column. Your Income Statement Report tells the truth about how accurately you are Budget Planning. It will take you 6 months+ to get more accurate at this process. Do not get discouraged. Each month you can adjust your SIMPLE Budget Plan Worksheet to more accurately reflect how you are getting a better handle on your monthly income and expenses.</a:t>
          </a:r>
        </a:p>
      </xdr:txBody>
    </xdr:sp>
    <xdr:clientData/>
  </xdr:twoCellAnchor>
</xdr:wsDr>
</file>

<file path=xl/drawings/drawing3.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3998</xdr:colOff>
      <xdr:row>0</xdr:row>
      <xdr:rowOff>450671</xdr:rowOff>
    </xdr:from>
    <xdr:to>
      <xdr:col>20</xdr:col>
      <xdr:colOff>3998</xdr:colOff>
      <xdr:row>0</xdr:row>
      <xdr:rowOff>1720671</xdr:rowOff>
    </xdr:to>
    <xdr:sp>
      <xdr:nvSpPr>
        <xdr:cNvPr id="16" name="Rectangle"/>
        <xdr:cNvSpPr/>
      </xdr:nvSpPr>
      <xdr:spPr>
        <a:xfrm>
          <a:off x="499298" y="450671"/>
          <a:ext cx="15430501" cy="1270001"/>
        </a:xfrm>
        <a:prstGeom prst="rect">
          <a:avLst/>
        </a:prstGeom>
        <a:solidFill>
          <a:srgbClr val="393956"/>
        </a:solidFill>
        <a:ln w="12700" cap="flat">
          <a:noFill/>
          <a:miter lim="400000"/>
        </a:ln>
        <a:effectLst/>
      </xdr:spPr>
      <xdr:txBody>
        <a:bodyPr/>
        <a:lstStyle/>
        <a:p>
          <a:pPr/>
        </a:p>
      </xdr:txBody>
    </xdr:sp>
    <xdr:clientData/>
  </xdr:twoCellAnchor>
  <xdr:twoCellAnchor>
    <xdr:from>
      <xdr:col>1</xdr:col>
      <xdr:colOff>38148</xdr:colOff>
      <xdr:row>0</xdr:row>
      <xdr:rowOff>476935</xdr:rowOff>
    </xdr:from>
    <xdr:to>
      <xdr:col>19</xdr:col>
      <xdr:colOff>757248</xdr:colOff>
      <xdr:row>0</xdr:row>
      <xdr:rowOff>1694408</xdr:rowOff>
    </xdr:to>
    <xdr:sp>
      <xdr:nvSpPr>
        <xdr:cNvPr id="17" name="Spending Percentage Guidelines…"/>
        <xdr:cNvSpPr txBox="1"/>
      </xdr:nvSpPr>
      <xdr:spPr>
        <a:xfrm>
          <a:off x="533448" y="476935"/>
          <a:ext cx="15362201" cy="1217473"/>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0" tIns="0" rIns="0" bIns="0" numCol="1" anchor="ctr">
          <a:noAutofit/>
        </a:bodyPr>
        <a:lstStyle/>
        <a:p>
          <a:pPr marL="0" marR="0" indent="0" algn="ctr" defTabSz="457200" latinLnBrk="0">
            <a:lnSpc>
              <a:spcPct val="80000"/>
            </a:lnSpc>
            <a:spcBef>
              <a:spcPts val="0"/>
            </a:spcBef>
            <a:spcAft>
              <a:spcPts val="0"/>
            </a:spcAft>
            <a:buClrTx/>
            <a:buSzTx/>
            <a:buFontTx/>
            <a:buNone/>
            <a:tabLst/>
            <a:defRPr b="1" baseline="0" cap="all" i="0" spc="0" strike="noStrike" sz="3300" u="none">
              <a:solidFill>
                <a:srgbClr val="FFFFFF"/>
              </a:solidFill>
              <a:uFillTx/>
              <a:latin typeface="Arial"/>
              <a:ea typeface="Arial"/>
              <a:cs typeface="Arial"/>
              <a:sym typeface="Arial"/>
            </a:defRPr>
          </a:pPr>
          <a:r>
            <a:rPr b="1" baseline="0" cap="all" i="0" spc="0" strike="noStrike" sz="3300" u="none">
              <a:solidFill>
                <a:srgbClr val="FFFFFF"/>
              </a:solidFill>
              <a:uFillTx/>
              <a:latin typeface="Arial"/>
              <a:ea typeface="Arial"/>
              <a:cs typeface="Arial"/>
              <a:sym typeface="Arial"/>
            </a:rPr>
            <a:t>Spending Percentage Guidelines</a:t>
          </a:r>
          <a:endParaRPr b="1" baseline="0" cap="all" i="0" spc="0" strike="noStrike" sz="3300" u="none">
            <a:solidFill>
              <a:srgbClr val="FFFFFF"/>
            </a:solidFill>
            <a:uFillTx/>
            <a:latin typeface="Arial"/>
            <a:ea typeface="Arial"/>
            <a:cs typeface="Arial"/>
            <a:sym typeface="Arial"/>
          </a:endParaRPr>
        </a:p>
        <a:p>
          <a:pPr marL="0" marR="0" indent="0" algn="ctr" defTabSz="457200" latinLnBrk="0">
            <a:lnSpc>
              <a:spcPct val="80000"/>
            </a:lnSpc>
            <a:spcBef>
              <a:spcPts val="0"/>
            </a:spcBef>
            <a:spcAft>
              <a:spcPts val="0"/>
            </a:spcAft>
            <a:buClrTx/>
            <a:buSzTx/>
            <a:buFontTx/>
            <a:buNone/>
            <a:tabLst/>
            <a:defRPr b="1" baseline="0" cap="none" i="0" spc="0" strike="noStrike" sz="3300" u="none">
              <a:solidFill>
                <a:srgbClr val="FFFFFF"/>
              </a:solidFill>
              <a:uFillTx/>
              <a:latin typeface="Arial"/>
              <a:ea typeface="Arial"/>
              <a:cs typeface="Arial"/>
              <a:sym typeface="Arial"/>
            </a:defRPr>
          </a:pPr>
          <a:r>
            <a:rPr b="1" baseline="0" cap="none" i="0" spc="0" strike="noStrike" sz="3300" u="none">
              <a:solidFill>
                <a:srgbClr val="FFFFFF"/>
              </a:solidFill>
              <a:uFillTx/>
              <a:latin typeface="Arial"/>
              <a:ea typeface="Arial"/>
              <a:cs typeface="Arial"/>
              <a:sym typeface="Arial"/>
            </a:rPr>
            <a:t>Percentages of Net Income</a:t>
          </a:r>
        </a:p>
      </xdr:txBody>
    </xdr:sp>
    <xdr:clientData/>
  </xdr:twoCellAnchor>
  <xdr:twoCellAnchor>
    <xdr:from>
      <xdr:col>0</xdr:col>
      <xdr:colOff>463230</xdr:colOff>
      <xdr:row>27</xdr:row>
      <xdr:rowOff>4904</xdr:rowOff>
    </xdr:from>
    <xdr:to>
      <xdr:col>3</xdr:col>
      <xdr:colOff>3998</xdr:colOff>
      <xdr:row>31</xdr:row>
      <xdr:rowOff>70944</xdr:rowOff>
    </xdr:to>
    <xdr:grpSp>
      <xdr:nvGrpSpPr>
        <xdr:cNvPr id="20" name="Group"/>
        <xdr:cNvGrpSpPr/>
      </xdr:nvGrpSpPr>
      <xdr:grpSpPr>
        <a:xfrm>
          <a:off x="463230" y="8228789"/>
          <a:ext cx="2080769" cy="749301"/>
          <a:chOff x="0" y="0"/>
          <a:chExt cx="2080768" cy="749299"/>
        </a:xfrm>
      </xdr:grpSpPr>
      <xdr:sp>
        <xdr:nvSpPr>
          <xdr:cNvPr id="18" name="Rectangle"/>
          <xdr:cNvSpPr/>
        </xdr:nvSpPr>
        <xdr:spPr>
          <a:xfrm>
            <a:off x="0" y="0"/>
            <a:ext cx="2080769" cy="749300"/>
          </a:xfrm>
          <a:prstGeom prst="rect">
            <a:avLst/>
          </a:prstGeom>
          <a:solidFill>
            <a:srgbClr val="393956"/>
          </a:solidFill>
          <a:ln w="12700" cap="flat">
            <a:noFill/>
            <a:miter lim="400000"/>
          </a:ln>
          <a:effectLst/>
        </xdr:spPr>
        <xdr:txBody>
          <a:bodyPr/>
          <a:lstStyle/>
          <a:p>
            <a:pPr/>
          </a:p>
        </xdr:txBody>
      </xdr:sp>
      <xdr:pic>
        <xdr:nvPicPr>
          <xdr:cNvPr id="19" name="Image" descr="Image"/>
          <xdr:cNvPicPr>
            <a:picLocks noChangeAspect="1"/>
          </xdr:cNvPicPr>
        </xdr:nvPicPr>
        <xdr:blipFill>
          <a:blip r:embed="rId1">
            <a:extLst/>
          </a:blip>
          <a:srcRect l="10" t="0" r="10" b="0"/>
          <a:stretch>
            <a:fillRect/>
          </a:stretch>
        </xdr:blipFill>
        <xdr:spPr>
          <a:xfrm>
            <a:off x="69627" y="166687"/>
            <a:ext cx="1941648" cy="415936"/>
          </a:xfrm>
          <a:prstGeom prst="rect">
            <a:avLst/>
          </a:prstGeom>
          <a:ln w="12700" cap="flat">
            <a:noFill/>
            <a:miter lim="400000"/>
          </a:ln>
          <a:effectLst/>
        </xdr:spPr>
      </xdr:pic>
    </xdr:grpSp>
    <xdr:clientData/>
  </xdr:twoCellAnchor>
</xdr:wsDr>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584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s>

</file>

<file path=xl/worksheets/_rels/sheet2.xml.rels><?xml version="1.0" encoding="UTF-8"?>
<Relationships xmlns="http://schemas.openxmlformats.org/package/2006/relationships"><Relationship Id="rId1" Type="http://schemas.openxmlformats.org/officeDocument/2006/relationships/drawing" Target="../drawings/drawing2.xml"/></Relationships>

</file>

<file path=xl/worksheets/_rels/sheet3.xml.rels><?xml version="1.0" encoding="UTF-8"?>
<Relationships xmlns="http://schemas.openxmlformats.org/package/2006/relationships"><Relationship Id="rId1" Type="http://schemas.openxmlformats.org/officeDocument/2006/relationships/drawing" Target="../drawings/drawing3.xml"/></Relationships>

</file>

<file path=xl/worksheets/sheet1.xml><?xml version="1.0" encoding="utf-8"?>
<worksheet xmlns:r="http://schemas.openxmlformats.org/officeDocument/2006/relationships" xmlns="http://schemas.openxmlformats.org/spreadsheetml/2006/main">
  <dimension ref="B2:H89"/>
  <sheetViews>
    <sheetView workbookViewId="0" showGridLines="0" defaultGridColor="1">
      <pane topLeftCell="A3" xSplit="0" ySplit="2" activePane="bottomLeft" state="frozen"/>
    </sheetView>
  </sheetViews>
  <sheetFormatPr defaultColWidth="16.3333" defaultRowHeight="21.2" customHeight="1" outlineLevelRow="0" outlineLevelCol="0"/>
  <cols>
    <col min="1" max="1" width="6.49219" style="1" customWidth="1"/>
    <col min="2" max="2" width="18.1719" style="1" customWidth="1"/>
    <col min="3" max="3" width="46.5391" style="1" customWidth="1"/>
    <col min="4" max="4" width="13.5469" style="1" customWidth="1"/>
    <col min="5" max="5" width="14.4062" style="1" customWidth="1"/>
    <col min="6" max="6" width="12.0391" style="1" customWidth="1"/>
    <col min="7" max="7" width="10.1719" style="1" customWidth="1"/>
    <col min="8" max="8" width="22.0625" style="1" customWidth="1"/>
    <col min="9" max="16384" width="16.3516" style="1" customWidth="1"/>
  </cols>
  <sheetData>
    <row r="1" ht="242.65" customHeight="1"/>
    <row r="2" ht="44" customHeight="1">
      <c r="B2" t="s" s="2">
        <v>0</v>
      </c>
      <c r="C2" t="s" s="3">
        <v>1</v>
      </c>
      <c r="D2" t="s" s="3">
        <v>2</v>
      </c>
      <c r="E2" t="s" s="3">
        <v>3</v>
      </c>
      <c r="F2" t="s" s="3">
        <v>4</v>
      </c>
      <c r="G2" t="s" s="3">
        <v>5</v>
      </c>
      <c r="H2" t="s" s="4">
        <v>6</v>
      </c>
    </row>
    <row r="3" ht="20.15" customHeight="1">
      <c r="B3" t="s" s="5">
        <v>7</v>
      </c>
      <c r="C3" s="6"/>
      <c r="D3" s="7"/>
      <c r="E3" s="7"/>
      <c r="F3" s="7"/>
      <c r="G3" s="7"/>
      <c r="H3" s="8"/>
    </row>
    <row r="4" ht="19.95" customHeight="1">
      <c r="B4" s="9"/>
      <c r="C4" t="s" s="10">
        <v>8</v>
      </c>
      <c r="D4" s="11">
        <v>1</v>
      </c>
      <c r="E4" s="12">
        <f>D4*12</f>
        <v>12</v>
      </c>
      <c r="F4" s="13">
        <f>$D4/$D$8</f>
        <v>0.5</v>
      </c>
      <c r="G4" s="14"/>
      <c r="H4" s="15"/>
    </row>
    <row r="5" ht="19.95" customHeight="1">
      <c r="B5" s="16"/>
      <c r="C5" t="s" s="17">
        <v>9</v>
      </c>
      <c r="D5" s="11">
        <v>1</v>
      </c>
      <c r="E5" s="18">
        <f>D5*12</f>
        <v>12</v>
      </c>
      <c r="F5" s="19">
        <f>$D5/$D$8</f>
        <v>0.5</v>
      </c>
      <c r="G5" s="20"/>
      <c r="H5" s="21"/>
    </row>
    <row r="6" ht="19.95" customHeight="1">
      <c r="B6" s="9"/>
      <c r="C6" t="s" s="10">
        <v>10</v>
      </c>
      <c r="D6" s="11">
        <v>0</v>
      </c>
      <c r="E6" s="12">
        <f>D6*12</f>
        <v>0</v>
      </c>
      <c r="F6" s="13">
        <f>$D6/$D$8</f>
        <v>0</v>
      </c>
      <c r="G6" s="14"/>
      <c r="H6" s="22"/>
    </row>
    <row r="7" ht="20.8" customHeight="1">
      <c r="B7" s="16"/>
      <c r="C7" t="s" s="23">
        <v>11</v>
      </c>
      <c r="D7" s="24">
        <v>0</v>
      </c>
      <c r="E7" s="18">
        <f>D7*12</f>
        <v>0</v>
      </c>
      <c r="F7" s="19">
        <f>$D7/$D$8</f>
        <v>0</v>
      </c>
      <c r="G7" s="20"/>
      <c r="H7" s="21"/>
    </row>
    <row r="8" ht="21.6" customHeight="1">
      <c r="B8" s="9"/>
      <c r="C8" t="s" s="25">
        <v>12</v>
      </c>
      <c r="D8" s="26">
        <f>SUM(D4:D7)</f>
        <v>2</v>
      </c>
      <c r="E8" s="27">
        <f>D8*12</f>
        <v>24</v>
      </c>
      <c r="F8" s="13">
        <f>$D8/$D$8</f>
        <v>1</v>
      </c>
      <c r="G8" t="s" s="28">
        <v>13</v>
      </c>
      <c r="H8" s="29">
        <f>D8</f>
        <v>2</v>
      </c>
    </row>
    <row r="9" ht="20.8" customHeight="1">
      <c r="B9" s="30"/>
      <c r="C9" s="31"/>
      <c r="D9" s="32"/>
      <c r="E9" s="33"/>
      <c r="F9" s="34"/>
      <c r="G9" s="20"/>
      <c r="H9" s="21"/>
    </row>
    <row r="10" ht="19.95" customHeight="1">
      <c r="B10" t="s" s="35">
        <v>14</v>
      </c>
      <c r="C10" s="36"/>
      <c r="D10" s="27"/>
      <c r="E10" s="37"/>
      <c r="F10" s="27"/>
      <c r="G10" s="14"/>
      <c r="H10" s="22"/>
    </row>
    <row r="11" ht="19.95" customHeight="1">
      <c r="B11" t="s" s="38">
        <v>15</v>
      </c>
      <c r="C11" t="s" s="39">
        <v>16</v>
      </c>
      <c r="D11" s="34"/>
      <c r="E11" s="33"/>
      <c r="F11" s="34"/>
      <c r="G11" s="20"/>
      <c r="H11" s="21"/>
    </row>
    <row r="12" ht="19.95" customHeight="1">
      <c r="B12" s="40"/>
      <c r="C12" t="s" s="10">
        <v>17</v>
      </c>
      <c r="D12" s="11">
        <v>2</v>
      </c>
      <c r="E12" s="12">
        <f>D12*12</f>
        <v>24</v>
      </c>
      <c r="F12" s="13">
        <f>$D12/$D$8</f>
        <v>1</v>
      </c>
      <c r="G12" t="s" s="28">
        <v>18</v>
      </c>
      <c r="H12" s="29">
        <f>0.1*D8</f>
        <v>0.2</v>
      </c>
    </row>
    <row r="13" ht="20.8" customHeight="1">
      <c r="B13" s="30"/>
      <c r="C13" t="s" s="23">
        <v>19</v>
      </c>
      <c r="D13" s="24">
        <v>0</v>
      </c>
      <c r="E13" s="18">
        <f>D13*12</f>
        <v>0</v>
      </c>
      <c r="F13" s="19">
        <f>$D13/$D$8</f>
        <v>0</v>
      </c>
      <c r="G13" s="33"/>
      <c r="H13" s="21"/>
    </row>
    <row r="14" ht="20.8" customHeight="1">
      <c r="B14" s="40"/>
      <c r="C14" t="s" s="41">
        <v>20</v>
      </c>
      <c r="D14" s="42">
        <f>SUM(D12:D13)</f>
        <v>2</v>
      </c>
      <c r="E14" s="12">
        <f>D14*12</f>
        <v>24</v>
      </c>
      <c r="F14" s="13">
        <f>$D14/$D$8</f>
        <v>1</v>
      </c>
      <c r="G14" t="s" s="43">
        <v>18</v>
      </c>
      <c r="H14" s="44"/>
    </row>
    <row r="15" ht="19.95" customHeight="1">
      <c r="B15" t="s" s="38">
        <v>21</v>
      </c>
      <c r="C15" t="s" s="39">
        <v>22</v>
      </c>
      <c r="D15" s="18"/>
      <c r="E15" s="33"/>
      <c r="F15" s="19"/>
      <c r="G15" s="33"/>
      <c r="H15" s="21"/>
    </row>
    <row r="16" ht="19.95" customHeight="1">
      <c r="B16" s="9"/>
      <c r="C16" t="s" s="10">
        <v>23</v>
      </c>
      <c r="D16" s="11">
        <v>0</v>
      </c>
      <c r="E16" s="12">
        <f>D16*12</f>
        <v>0</v>
      </c>
      <c r="F16" s="13">
        <f>$D16/$D$8</f>
        <v>0</v>
      </c>
      <c r="G16" s="37"/>
      <c r="H16" s="22"/>
    </row>
    <row r="17" ht="20.8" customHeight="1">
      <c r="B17" s="16"/>
      <c r="C17" t="s" s="23">
        <v>24</v>
      </c>
      <c r="D17" s="24">
        <v>0</v>
      </c>
      <c r="E17" s="18">
        <f>D17*12</f>
        <v>0</v>
      </c>
      <c r="F17" s="19">
        <f>$D17/$D$8</f>
        <v>0</v>
      </c>
      <c r="G17" t="s" s="45">
        <v>25</v>
      </c>
      <c r="H17" s="46">
        <f>0.15*D8</f>
        <v>0.3</v>
      </c>
    </row>
    <row r="18" ht="20.8" customHeight="1">
      <c r="B18" s="9"/>
      <c r="C18" t="s" s="41">
        <v>26</v>
      </c>
      <c r="D18" s="42">
        <f>SUM(D16:D17)</f>
        <v>0</v>
      </c>
      <c r="E18" s="12">
        <f>D18*12</f>
        <v>0</v>
      </c>
      <c r="F18" s="13">
        <f>$D18/$D$8</f>
        <v>0</v>
      </c>
      <c r="G18" t="s" s="28">
        <v>25</v>
      </c>
      <c r="H18" s="22"/>
    </row>
    <row r="19" ht="19.95" customHeight="1">
      <c r="B19" t="s" s="38">
        <v>27</v>
      </c>
      <c r="C19" t="s" s="39">
        <v>28</v>
      </c>
      <c r="D19" s="18"/>
      <c r="E19" s="33"/>
      <c r="F19" s="19"/>
      <c r="G19" s="45"/>
      <c r="H19" s="21"/>
    </row>
    <row r="20" ht="19.95" customHeight="1">
      <c r="B20" t="s" s="47">
        <v>29</v>
      </c>
      <c r="C20" t="s" s="48">
        <v>30</v>
      </c>
      <c r="D20" s="12"/>
      <c r="E20" s="37"/>
      <c r="F20" s="13">
        <f>$D20/$D$8</f>
        <v>0</v>
      </c>
      <c r="G20" s="28"/>
      <c r="H20" s="22"/>
    </row>
    <row r="21" ht="19.95" customHeight="1">
      <c r="B21" s="16"/>
      <c r="C21" t="s" s="17">
        <v>31</v>
      </c>
      <c r="D21" s="11">
        <v>0</v>
      </c>
      <c r="E21" s="18">
        <f>D21*12</f>
        <v>0</v>
      </c>
      <c r="F21" s="19">
        <f>$D21/$D$8</f>
        <v>0</v>
      </c>
      <c r="G21" s="45"/>
      <c r="H21" s="21"/>
    </row>
    <row r="22" ht="19.95" customHeight="1">
      <c r="B22" s="9"/>
      <c r="C22" t="s" s="10">
        <v>32</v>
      </c>
      <c r="D22" s="11">
        <v>0</v>
      </c>
      <c r="E22" s="12">
        <f>D22*12</f>
        <v>0</v>
      </c>
      <c r="F22" s="13">
        <f>$D22/$D$8</f>
        <v>0</v>
      </c>
      <c r="G22" s="28"/>
      <c r="H22" s="22"/>
    </row>
    <row r="23" ht="20.8" customHeight="1">
      <c r="B23" s="16"/>
      <c r="C23" t="s" s="23">
        <v>33</v>
      </c>
      <c r="D23" s="24">
        <v>0</v>
      </c>
      <c r="E23" s="18">
        <f>D23*12</f>
        <v>0</v>
      </c>
      <c r="F23" s="19">
        <f>$D23/$D$8</f>
        <v>0</v>
      </c>
      <c r="G23" s="45"/>
      <c r="H23" s="21"/>
    </row>
    <row r="24" ht="20.8" customHeight="1">
      <c r="B24" s="9"/>
      <c r="C24" t="s" s="41">
        <v>34</v>
      </c>
      <c r="D24" s="42">
        <f>SUM(D21:D23)</f>
        <v>0</v>
      </c>
      <c r="E24" s="12">
        <f>D24*12</f>
        <v>0</v>
      </c>
      <c r="F24" s="13">
        <f>$D24/$D$8</f>
        <v>0</v>
      </c>
      <c r="G24" t="s" s="28">
        <v>35</v>
      </c>
      <c r="H24" s="29">
        <f>0.1*D8</f>
        <v>0.2</v>
      </c>
    </row>
    <row r="25" ht="19.95" customHeight="1">
      <c r="B25" t="s" s="49">
        <v>29</v>
      </c>
      <c r="C25" t="s" s="39">
        <v>36</v>
      </c>
      <c r="D25" s="18"/>
      <c r="E25" s="33"/>
      <c r="F25" s="19"/>
      <c r="G25" s="45"/>
      <c r="H25" s="21"/>
    </row>
    <row r="26" ht="19.95" customHeight="1">
      <c r="B26" s="9"/>
      <c r="C26" t="s" s="10">
        <v>37</v>
      </c>
      <c r="D26" s="11">
        <v>0</v>
      </c>
      <c r="E26" s="12">
        <f>D26*12</f>
        <v>0</v>
      </c>
      <c r="F26" s="13">
        <f>$D26/$D$8</f>
        <v>0</v>
      </c>
      <c r="G26" s="28"/>
      <c r="H26" s="22"/>
    </row>
    <row r="27" ht="19.95" customHeight="1">
      <c r="B27" s="16"/>
      <c r="C27" t="s" s="17">
        <v>38</v>
      </c>
      <c r="D27" s="11">
        <v>0</v>
      </c>
      <c r="E27" s="18">
        <f>D27*12</f>
        <v>0</v>
      </c>
      <c r="F27" s="19">
        <f>$D27/$D$8</f>
        <v>0</v>
      </c>
      <c r="G27" s="45"/>
      <c r="H27" s="21"/>
    </row>
    <row r="28" ht="19.95" customHeight="1">
      <c r="B28" s="9"/>
      <c r="C28" t="s" s="10">
        <v>39</v>
      </c>
      <c r="D28" s="11">
        <v>0</v>
      </c>
      <c r="E28" s="12">
        <f>D28*12</f>
        <v>0</v>
      </c>
      <c r="F28" s="13">
        <f>$D28/$D$8</f>
        <v>0</v>
      </c>
      <c r="G28" s="28"/>
      <c r="H28" s="22"/>
    </row>
    <row r="29" ht="19.95" customHeight="1">
      <c r="B29" s="16"/>
      <c r="C29" t="s" s="17">
        <v>40</v>
      </c>
      <c r="D29" s="11">
        <v>0</v>
      </c>
      <c r="E29" s="18">
        <f>D29*12</f>
        <v>0</v>
      </c>
      <c r="F29" s="19">
        <f>$D29/$D$8</f>
        <v>0</v>
      </c>
      <c r="G29" s="45"/>
      <c r="H29" s="21"/>
    </row>
    <row r="30" ht="20.8" customHeight="1">
      <c r="B30" s="9"/>
      <c r="C30" t="s" s="50">
        <v>41</v>
      </c>
      <c r="D30" s="24">
        <v>0</v>
      </c>
      <c r="E30" s="12">
        <f>D30*12</f>
        <v>0</v>
      </c>
      <c r="F30" s="13">
        <f>$D30/$D$8</f>
        <v>0</v>
      </c>
      <c r="G30" s="28"/>
      <c r="H30" s="22"/>
    </row>
    <row r="31" ht="20.8" customHeight="1">
      <c r="B31" s="16"/>
      <c r="C31" t="s" s="51">
        <v>42</v>
      </c>
      <c r="D31" s="52">
        <f>SUM(D26:D30)</f>
        <v>0</v>
      </c>
      <c r="E31" s="18">
        <f>D31*12</f>
        <v>0</v>
      </c>
      <c r="F31" s="19">
        <f>$D31/$D$8</f>
        <v>0</v>
      </c>
      <c r="G31" t="s" s="45">
        <v>43</v>
      </c>
      <c r="H31" s="46">
        <f>0.05*D8</f>
        <v>0.1</v>
      </c>
    </row>
    <row r="32" ht="19.95" customHeight="1">
      <c r="B32" t="s" s="47">
        <v>29</v>
      </c>
      <c r="C32" t="s" s="48">
        <v>44</v>
      </c>
      <c r="D32" s="12"/>
      <c r="E32" s="37"/>
      <c r="F32" s="13"/>
      <c r="G32" s="28"/>
      <c r="H32" s="22"/>
    </row>
    <row r="33" ht="19.95" customHeight="1">
      <c r="B33" s="16"/>
      <c r="C33" t="s" s="17">
        <v>45</v>
      </c>
      <c r="D33" s="11">
        <v>0</v>
      </c>
      <c r="E33" s="18">
        <f>D33*12</f>
        <v>0</v>
      </c>
      <c r="F33" s="19">
        <f>$D33/$D$8</f>
        <v>0</v>
      </c>
      <c r="G33" s="45"/>
      <c r="H33" s="21"/>
    </row>
    <row r="34" ht="19.95" customHeight="1">
      <c r="B34" s="9"/>
      <c r="C34" t="s" s="10">
        <v>46</v>
      </c>
      <c r="D34" s="11">
        <v>0</v>
      </c>
      <c r="E34" s="12">
        <f>D34*12</f>
        <v>0</v>
      </c>
      <c r="F34" s="13">
        <f>$D34/$D$8</f>
        <v>0</v>
      </c>
      <c r="G34" s="28"/>
      <c r="H34" s="22"/>
    </row>
    <row r="35" ht="20.8" customHeight="1">
      <c r="B35" s="16"/>
      <c r="C35" t="s" s="23">
        <v>47</v>
      </c>
      <c r="D35" s="24">
        <v>0</v>
      </c>
      <c r="E35" s="18">
        <f>D35*12</f>
        <v>0</v>
      </c>
      <c r="F35" s="19">
        <f>$D35/$D$8</f>
        <v>0</v>
      </c>
      <c r="G35" s="45"/>
      <c r="H35" s="21"/>
    </row>
    <row r="36" ht="20.8" customHeight="1">
      <c r="B36" s="9"/>
      <c r="C36" t="s" s="41">
        <v>48</v>
      </c>
      <c r="D36" s="42">
        <f>SUM(D33:D35)</f>
        <v>0</v>
      </c>
      <c r="E36" s="12">
        <f>D36*12</f>
        <v>0</v>
      </c>
      <c r="F36" s="13">
        <f>$D36/$D$8</f>
        <v>0</v>
      </c>
      <c r="G36" t="s" s="28">
        <v>49</v>
      </c>
      <c r="H36" s="29">
        <f>0.25*D8</f>
        <v>0.5</v>
      </c>
    </row>
    <row r="37" ht="19.95" customHeight="1">
      <c r="B37" t="s" s="49">
        <v>29</v>
      </c>
      <c r="C37" t="s" s="39">
        <v>50</v>
      </c>
      <c r="D37" s="18"/>
      <c r="E37" s="33"/>
      <c r="F37" s="19"/>
      <c r="G37" s="45"/>
      <c r="H37" s="21"/>
    </row>
    <row r="38" ht="19.95" customHeight="1">
      <c r="B38" s="9"/>
      <c r="C38" t="s" s="10">
        <v>37</v>
      </c>
      <c r="D38" s="11">
        <v>0</v>
      </c>
      <c r="E38" s="12">
        <f>D38*12</f>
        <v>0</v>
      </c>
      <c r="F38" s="13">
        <f>$D38/$D$8</f>
        <v>0</v>
      </c>
      <c r="G38" s="28"/>
      <c r="H38" s="22"/>
    </row>
    <row r="39" ht="19.95" customHeight="1">
      <c r="B39" s="16"/>
      <c r="C39" t="s" s="17">
        <v>46</v>
      </c>
      <c r="D39" s="11">
        <v>0</v>
      </c>
      <c r="E39" s="18">
        <f>D39*12</f>
        <v>0</v>
      </c>
      <c r="F39" s="19">
        <f>$D39/$D$8</f>
        <v>0</v>
      </c>
      <c r="G39" s="45"/>
      <c r="H39" s="21"/>
    </row>
    <row r="40" ht="19.95" customHeight="1">
      <c r="B40" s="9"/>
      <c r="C40" t="s" s="10">
        <v>51</v>
      </c>
      <c r="D40" s="11">
        <v>0</v>
      </c>
      <c r="E40" s="12">
        <f>D40*12</f>
        <v>0</v>
      </c>
      <c r="F40" s="13">
        <f>$D40/$D$8</f>
        <v>0</v>
      </c>
      <c r="G40" s="28"/>
      <c r="H40" s="22"/>
    </row>
    <row r="41" ht="20.8" customHeight="1">
      <c r="B41" s="16"/>
      <c r="C41" t="s" s="23">
        <v>52</v>
      </c>
      <c r="D41" s="24">
        <v>0</v>
      </c>
      <c r="E41" s="18">
        <f>D41*12</f>
        <v>0</v>
      </c>
      <c r="F41" s="19">
        <f>$D41/$D$8</f>
        <v>0</v>
      </c>
      <c r="G41" s="45"/>
      <c r="H41" s="21"/>
    </row>
    <row r="42" ht="20.8" customHeight="1">
      <c r="B42" s="9"/>
      <c r="C42" t="s" s="41">
        <v>53</v>
      </c>
      <c r="D42" s="42">
        <f>SUM(D38:D41)</f>
        <v>0</v>
      </c>
      <c r="E42" s="12">
        <f>D42*12</f>
        <v>0</v>
      </c>
      <c r="F42" s="13">
        <f>$D42/$D$8</f>
        <v>0</v>
      </c>
      <c r="G42" t="s" s="28">
        <v>54</v>
      </c>
      <c r="H42" s="29">
        <f>0.075*D8</f>
        <v>0.15</v>
      </c>
    </row>
    <row r="43" ht="19.95" customHeight="1">
      <c r="B43" t="s" s="49">
        <v>55</v>
      </c>
      <c r="C43" t="s" s="39">
        <v>55</v>
      </c>
      <c r="D43" s="18"/>
      <c r="E43" s="33"/>
      <c r="F43" s="19"/>
      <c r="G43" s="45"/>
      <c r="H43" s="21"/>
    </row>
    <row r="44" ht="19.95" customHeight="1">
      <c r="B44" s="9"/>
      <c r="C44" t="s" s="10">
        <v>56</v>
      </c>
      <c r="D44" s="11">
        <v>0</v>
      </c>
      <c r="E44" s="12">
        <f>D44*12</f>
        <v>0</v>
      </c>
      <c r="F44" s="13">
        <f>$D44/$D$8</f>
        <v>0</v>
      </c>
      <c r="G44" s="28"/>
      <c r="H44" s="22"/>
    </row>
    <row r="45" ht="19.95" customHeight="1">
      <c r="B45" s="16"/>
      <c r="C45" t="s" s="17">
        <v>57</v>
      </c>
      <c r="D45" s="11">
        <v>0</v>
      </c>
      <c r="E45" s="18">
        <f>D45*12</f>
        <v>0</v>
      </c>
      <c r="F45" s="19">
        <f>$D45/$D$8</f>
        <v>0</v>
      </c>
      <c r="G45" s="45"/>
      <c r="H45" s="21"/>
    </row>
    <row r="46" ht="19.95" customHeight="1">
      <c r="B46" s="9"/>
      <c r="C46" t="s" s="10">
        <v>58</v>
      </c>
      <c r="D46" s="11">
        <v>0</v>
      </c>
      <c r="E46" s="12">
        <f>D46*12</f>
        <v>0</v>
      </c>
      <c r="F46" s="13">
        <f>$D46/$D$8</f>
        <v>0</v>
      </c>
      <c r="G46" s="28"/>
      <c r="H46" s="22"/>
    </row>
    <row r="47" ht="19.95" customHeight="1">
      <c r="B47" s="16"/>
      <c r="C47" t="s" s="17">
        <v>59</v>
      </c>
      <c r="D47" s="11">
        <v>0</v>
      </c>
      <c r="E47" s="18">
        <f>D47*12</f>
        <v>0</v>
      </c>
      <c r="F47" s="19">
        <f>$D47/$D$8</f>
        <v>0</v>
      </c>
      <c r="G47" s="45"/>
      <c r="H47" s="21"/>
    </row>
    <row r="48" ht="19.95" customHeight="1">
      <c r="B48" s="9"/>
      <c r="C48" t="s" s="10">
        <v>60</v>
      </c>
      <c r="D48" s="11">
        <v>0</v>
      </c>
      <c r="E48" s="12">
        <f>D48*12</f>
        <v>0</v>
      </c>
      <c r="F48" s="13">
        <f>$D48/$D$8</f>
        <v>0</v>
      </c>
      <c r="G48" s="28"/>
      <c r="H48" s="22"/>
    </row>
    <row r="49" ht="20.8" customHeight="1">
      <c r="B49" s="16"/>
      <c r="C49" t="s" s="23">
        <v>61</v>
      </c>
      <c r="D49" s="24">
        <v>0</v>
      </c>
      <c r="E49" s="18">
        <f>D49*12</f>
        <v>0</v>
      </c>
      <c r="F49" s="19">
        <f>$D49/$D$8</f>
        <v>0</v>
      </c>
      <c r="G49" s="45"/>
      <c r="H49" s="21"/>
    </row>
    <row r="50" ht="20.8" customHeight="1">
      <c r="B50" s="9"/>
      <c r="C50" t="s" s="41">
        <v>62</v>
      </c>
      <c r="D50" s="42">
        <f>SUM(D44:D49)</f>
        <v>0</v>
      </c>
      <c r="E50" s="12">
        <f>D50*12</f>
        <v>0</v>
      </c>
      <c r="F50" s="13">
        <f>$D50/$D$8</f>
        <v>0</v>
      </c>
      <c r="G50" t="s" s="28">
        <v>63</v>
      </c>
      <c r="H50" s="29">
        <f>0.15*D8</f>
        <v>0.3</v>
      </c>
    </row>
    <row r="51" ht="91.95" customHeight="1">
      <c r="B51" t="s" s="49">
        <v>64</v>
      </c>
      <c r="C51" t="s" s="17">
        <v>65</v>
      </c>
      <c r="D51" s="18"/>
      <c r="E51" s="33"/>
      <c r="F51" s="19"/>
      <c r="G51" s="45"/>
      <c r="H51" s="21"/>
    </row>
    <row r="52" ht="19.95" customHeight="1">
      <c r="B52" s="9"/>
      <c r="C52" t="s" s="10">
        <v>66</v>
      </c>
      <c r="D52" s="11">
        <v>0</v>
      </c>
      <c r="E52" s="12">
        <f>D52*12</f>
        <v>0</v>
      </c>
      <c r="F52" s="13">
        <f>$D52/$D$8</f>
        <v>0</v>
      </c>
      <c r="G52" s="28"/>
      <c r="H52" s="22"/>
    </row>
    <row r="53" ht="19.95" customHeight="1">
      <c r="B53" s="16"/>
      <c r="C53" t="s" s="17">
        <v>67</v>
      </c>
      <c r="D53" s="11">
        <v>0</v>
      </c>
      <c r="E53" s="18">
        <f>D53*12</f>
        <v>0</v>
      </c>
      <c r="F53" s="19">
        <f>$D53/$D$8</f>
        <v>0</v>
      </c>
      <c r="G53" s="45"/>
      <c r="H53" s="21"/>
    </row>
    <row r="54" ht="19.95" customHeight="1">
      <c r="B54" s="9"/>
      <c r="C54" t="s" s="10">
        <v>68</v>
      </c>
      <c r="D54" s="11">
        <v>0</v>
      </c>
      <c r="E54" s="12">
        <f>D54*12</f>
        <v>0</v>
      </c>
      <c r="F54" s="13">
        <f>$D54/$D$8</f>
        <v>0</v>
      </c>
      <c r="G54" s="28"/>
      <c r="H54" s="22"/>
    </row>
    <row r="55" ht="19.95" customHeight="1">
      <c r="B55" s="16"/>
      <c r="C55" t="s" s="17">
        <v>69</v>
      </c>
      <c r="D55" s="11">
        <v>0</v>
      </c>
      <c r="E55" s="18">
        <f>D55*12</f>
        <v>0</v>
      </c>
      <c r="F55" s="19">
        <f>$D55/$D$8</f>
        <v>0</v>
      </c>
      <c r="G55" s="45"/>
      <c r="H55" s="21"/>
    </row>
    <row r="56" ht="19.95" customHeight="1">
      <c r="B56" s="9"/>
      <c r="C56" t="s" s="10">
        <v>70</v>
      </c>
      <c r="D56" s="11">
        <v>0</v>
      </c>
      <c r="E56" s="12">
        <f>D56*12</f>
        <v>0</v>
      </c>
      <c r="F56" s="13">
        <f>$D56/$D$8</f>
        <v>0</v>
      </c>
      <c r="G56" s="28"/>
      <c r="H56" s="22"/>
    </row>
    <row r="57" ht="20.8" customHeight="1">
      <c r="B57" s="16"/>
      <c r="C57" t="s" s="23">
        <v>71</v>
      </c>
      <c r="D57" s="24">
        <v>0</v>
      </c>
      <c r="E57" s="18">
        <f>D57*12</f>
        <v>0</v>
      </c>
      <c r="F57" s="19">
        <f>$D57/$D$8</f>
        <v>0</v>
      </c>
      <c r="G57" s="45"/>
      <c r="H57" s="21"/>
    </row>
    <row r="58" ht="20.8" customHeight="1">
      <c r="B58" s="9"/>
      <c r="C58" t="s" s="41">
        <v>72</v>
      </c>
      <c r="D58" s="42">
        <f>SUM(D52:D57)</f>
        <v>0</v>
      </c>
      <c r="E58" s="12">
        <f>D58*12</f>
        <v>0</v>
      </c>
      <c r="F58" s="13">
        <f>$D58/$D$8</f>
        <v>0</v>
      </c>
      <c r="G58" t="s" s="28">
        <v>73</v>
      </c>
      <c r="H58" s="29">
        <v>0</v>
      </c>
    </row>
    <row r="59" ht="19.95" customHeight="1">
      <c r="B59" t="s" s="49">
        <v>74</v>
      </c>
      <c r="C59" t="s" s="39">
        <v>74</v>
      </c>
      <c r="D59" s="18"/>
      <c r="E59" s="33"/>
      <c r="F59" s="19"/>
      <c r="G59" s="45"/>
      <c r="H59" s="21"/>
    </row>
    <row r="60" ht="19.95" customHeight="1">
      <c r="B60" s="9"/>
      <c r="C60" t="s" s="10">
        <v>75</v>
      </c>
      <c r="D60" s="11">
        <v>0</v>
      </c>
      <c r="E60" s="12">
        <f>D60*12</f>
        <v>0</v>
      </c>
      <c r="F60" s="13">
        <f>$D60/$D$8</f>
        <v>0</v>
      </c>
      <c r="G60" s="28"/>
      <c r="H60" s="22"/>
    </row>
    <row r="61" ht="19.95" customHeight="1">
      <c r="B61" s="16"/>
      <c r="C61" t="s" s="17">
        <v>76</v>
      </c>
      <c r="D61" s="11">
        <v>0</v>
      </c>
      <c r="E61" s="18">
        <f>D61*12</f>
        <v>0</v>
      </c>
      <c r="F61" s="19">
        <f>$D61/$D$8</f>
        <v>0</v>
      </c>
      <c r="G61" s="45"/>
      <c r="H61" s="21"/>
    </row>
    <row r="62" ht="20.8" customHeight="1">
      <c r="B62" s="9"/>
      <c r="C62" t="s" s="50">
        <v>77</v>
      </c>
      <c r="D62" s="24">
        <v>0</v>
      </c>
      <c r="E62" s="12">
        <f>D62*12</f>
        <v>0</v>
      </c>
      <c r="F62" s="13">
        <f>$D62/$D$8</f>
        <v>0</v>
      </c>
      <c r="G62" s="28"/>
      <c r="H62" s="22"/>
    </row>
    <row r="63" ht="20.8" customHeight="1">
      <c r="B63" s="16"/>
      <c r="C63" t="s" s="51">
        <v>78</v>
      </c>
      <c r="D63" s="52">
        <f>SUM(D60:D62)</f>
        <v>0</v>
      </c>
      <c r="E63" s="18">
        <f>D63*12</f>
        <v>0</v>
      </c>
      <c r="F63" s="19">
        <f>$D63/$D$8</f>
        <v>0</v>
      </c>
      <c r="G63" t="s" s="45">
        <v>79</v>
      </c>
      <c r="H63" s="46">
        <f>0.031*D8</f>
        <v>0.062</v>
      </c>
    </row>
    <row r="64" ht="19.95" customHeight="1">
      <c r="B64" t="s" s="47">
        <v>80</v>
      </c>
      <c r="C64" t="s" s="48">
        <v>80</v>
      </c>
      <c r="D64" s="12"/>
      <c r="E64" s="53">
        <f>D64*12</f>
        <v>0</v>
      </c>
      <c r="F64" s="13">
        <f>$D64/$D$8</f>
        <v>0</v>
      </c>
      <c r="G64" s="28"/>
      <c r="H64" s="22"/>
    </row>
    <row r="65" ht="19.95" customHeight="1">
      <c r="B65" s="16"/>
      <c r="C65" t="s" s="17">
        <v>81</v>
      </c>
      <c r="D65" s="11">
        <v>0</v>
      </c>
      <c r="E65" s="18">
        <f>D65*12</f>
        <v>0</v>
      </c>
      <c r="F65" s="19">
        <f>$D65/$D$8</f>
        <v>0</v>
      </c>
      <c r="G65" s="45"/>
      <c r="H65" s="21"/>
    </row>
    <row r="66" ht="19.95" customHeight="1">
      <c r="B66" s="9"/>
      <c r="C66" t="s" s="10">
        <v>82</v>
      </c>
      <c r="D66" s="11">
        <v>0</v>
      </c>
      <c r="E66" s="12">
        <f>D66*12</f>
        <v>0</v>
      </c>
      <c r="F66" s="13">
        <f>$D66/$D$8</f>
        <v>0</v>
      </c>
      <c r="G66" s="28"/>
      <c r="H66" s="22"/>
    </row>
    <row r="67" ht="20.8" customHeight="1">
      <c r="B67" s="16"/>
      <c r="C67" t="s" s="23">
        <v>83</v>
      </c>
      <c r="D67" s="24">
        <v>0</v>
      </c>
      <c r="E67" s="18">
        <f>D67*12</f>
        <v>0</v>
      </c>
      <c r="F67" s="19">
        <f>$D67/$D$8</f>
        <v>0</v>
      </c>
      <c r="G67" s="45"/>
      <c r="H67" s="21"/>
    </row>
    <row r="68" ht="20.8" customHeight="1">
      <c r="B68" s="9"/>
      <c r="C68" t="s" s="41">
        <v>84</v>
      </c>
      <c r="D68" s="42">
        <f>SUM(D65:D67)</f>
        <v>0</v>
      </c>
      <c r="E68" s="12">
        <f>D68*12</f>
        <v>0</v>
      </c>
      <c r="F68" s="13">
        <f>$D68/$D$8</f>
        <v>0</v>
      </c>
      <c r="G68" t="s" s="28">
        <v>85</v>
      </c>
      <c r="H68" s="29">
        <f>0.025*D8</f>
        <v>0.05</v>
      </c>
    </row>
    <row r="69" ht="19.95" customHeight="1">
      <c r="B69" t="s" s="49">
        <v>86</v>
      </c>
      <c r="C69" t="s" s="39">
        <v>86</v>
      </c>
      <c r="D69" s="18"/>
      <c r="E69" s="54">
        <f>D69*12</f>
        <v>0</v>
      </c>
      <c r="F69" s="19"/>
      <c r="G69" s="45"/>
      <c r="H69" s="21"/>
    </row>
    <row r="70" ht="19.95" customHeight="1">
      <c r="B70" s="9"/>
      <c r="C70" t="s" s="10">
        <v>74</v>
      </c>
      <c r="D70" s="11">
        <v>0</v>
      </c>
      <c r="E70" s="12">
        <f>D70*12</f>
        <v>0</v>
      </c>
      <c r="F70" s="13">
        <f>$D70/$D$8</f>
        <v>0</v>
      </c>
      <c r="G70" s="28"/>
      <c r="H70" s="22"/>
    </row>
    <row r="71" ht="19.95" customHeight="1">
      <c r="B71" s="16"/>
      <c r="C71" t="s" s="17">
        <v>87</v>
      </c>
      <c r="D71" s="11">
        <v>0</v>
      </c>
      <c r="E71" s="18">
        <f>D71*12</f>
        <v>0</v>
      </c>
      <c r="F71" s="19">
        <f>$D71/$D$8</f>
        <v>0</v>
      </c>
      <c r="G71" s="45"/>
      <c r="H71" s="21"/>
    </row>
    <row r="72" ht="19.95" customHeight="1">
      <c r="B72" s="9"/>
      <c r="C72" t="s" s="10">
        <v>88</v>
      </c>
      <c r="D72" s="11">
        <v>0</v>
      </c>
      <c r="E72" s="12">
        <f>D72*12</f>
        <v>0</v>
      </c>
      <c r="F72" s="13">
        <f>$D72/$D$8</f>
        <v>0</v>
      </c>
      <c r="G72" s="28"/>
      <c r="H72" s="22"/>
    </row>
    <row r="73" ht="20.8" customHeight="1">
      <c r="B73" s="16"/>
      <c r="C73" t="s" s="23">
        <v>89</v>
      </c>
      <c r="D73" s="24">
        <v>0</v>
      </c>
      <c r="E73" s="18">
        <f>D73*12</f>
        <v>0</v>
      </c>
      <c r="F73" s="19">
        <f>$D73/$D$8</f>
        <v>0</v>
      </c>
      <c r="G73" s="45"/>
      <c r="H73" s="21"/>
    </row>
    <row r="74" ht="20.8" customHeight="1">
      <c r="B74" s="9"/>
      <c r="C74" t="s" s="41">
        <v>90</v>
      </c>
      <c r="D74" s="42">
        <f>SUM(D70:D73)</f>
        <v>0</v>
      </c>
      <c r="E74" s="12">
        <f>D74*12</f>
        <v>0</v>
      </c>
      <c r="F74" s="13">
        <f>$D74/$D$8</f>
        <v>0</v>
      </c>
      <c r="G74" t="s" s="28">
        <v>79</v>
      </c>
      <c r="H74" s="29">
        <f>0.031*D8</f>
        <v>0.062</v>
      </c>
    </row>
    <row r="75" ht="19.95" customHeight="1">
      <c r="B75" t="s" s="49">
        <v>91</v>
      </c>
      <c r="C75" t="s" s="39">
        <v>91</v>
      </c>
      <c r="D75" s="18"/>
      <c r="E75" s="54">
        <f>D75*12</f>
        <v>0</v>
      </c>
      <c r="F75" s="19"/>
      <c r="G75" s="45"/>
      <c r="H75" s="21"/>
    </row>
    <row r="76" ht="19.95" customHeight="1">
      <c r="B76" s="9"/>
      <c r="C76" t="s" s="10">
        <v>92</v>
      </c>
      <c r="D76" s="11">
        <v>0</v>
      </c>
      <c r="E76" s="12">
        <f>D76*12</f>
        <v>0</v>
      </c>
      <c r="F76" s="13">
        <f>$D76/$D$8</f>
        <v>0</v>
      </c>
      <c r="G76" s="28"/>
      <c r="H76" s="22"/>
    </row>
    <row r="77" ht="19.95" customHeight="1">
      <c r="B77" s="16"/>
      <c r="C77" t="s" s="17">
        <v>93</v>
      </c>
      <c r="D77" s="11">
        <v>0</v>
      </c>
      <c r="E77" s="18">
        <f>D77*12</f>
        <v>0</v>
      </c>
      <c r="F77" s="19">
        <f>$D77/$D$8</f>
        <v>0</v>
      </c>
      <c r="G77" s="45"/>
      <c r="H77" s="21"/>
    </row>
    <row r="78" ht="20.8" customHeight="1">
      <c r="B78" s="9"/>
      <c r="C78" t="s" s="50">
        <v>94</v>
      </c>
      <c r="D78" s="24">
        <v>0</v>
      </c>
      <c r="E78" s="12">
        <f>D78*12</f>
        <v>0</v>
      </c>
      <c r="F78" s="13">
        <f>$D78/$D$8</f>
        <v>0</v>
      </c>
      <c r="G78" s="28"/>
      <c r="H78" s="22"/>
    </row>
    <row r="79" ht="20.8" customHeight="1">
      <c r="B79" s="16"/>
      <c r="C79" t="s" s="51">
        <v>95</v>
      </c>
      <c r="D79" s="52">
        <f>SUM(D76:D78)</f>
        <v>0</v>
      </c>
      <c r="E79" s="18">
        <f>D79*12</f>
        <v>0</v>
      </c>
      <c r="F79" s="19">
        <f>$D79/$D$8</f>
        <v>0</v>
      </c>
      <c r="G79" t="s" s="45">
        <v>96</v>
      </c>
      <c r="H79" s="46">
        <f>0.038*D8</f>
        <v>0.076</v>
      </c>
    </row>
    <row r="80" ht="19.95" customHeight="1">
      <c r="B80" t="s" s="47">
        <v>97</v>
      </c>
      <c r="C80" t="s" s="48">
        <v>97</v>
      </c>
      <c r="D80" s="27"/>
      <c r="E80" s="53">
        <f>D80*12</f>
        <v>0</v>
      </c>
      <c r="F80" s="13"/>
      <c r="G80" s="28"/>
      <c r="H80" s="22"/>
    </row>
    <row r="81" ht="19.95" customHeight="1">
      <c r="B81" s="16"/>
      <c r="C81" t="s" s="17">
        <v>98</v>
      </c>
      <c r="D81" s="11">
        <v>0</v>
      </c>
      <c r="E81" s="18">
        <f>D81*12</f>
        <v>0</v>
      </c>
      <c r="F81" s="19">
        <f>$D81/$D$8</f>
        <v>0</v>
      </c>
      <c r="G81" s="45"/>
      <c r="H81" s="21"/>
    </row>
    <row r="82" ht="20.8" customHeight="1">
      <c r="B82" s="9"/>
      <c r="C82" t="s" s="50">
        <v>99</v>
      </c>
      <c r="D82" s="24">
        <v>0</v>
      </c>
      <c r="E82" s="12">
        <f>D82*12</f>
        <v>0</v>
      </c>
      <c r="F82" s="13">
        <f>$D82/$D$8</f>
        <v>0</v>
      </c>
      <c r="G82" s="28"/>
      <c r="H82" s="22"/>
    </row>
    <row r="83" ht="20.8" customHeight="1">
      <c r="B83" s="16"/>
      <c r="C83" t="s" s="51">
        <v>100</v>
      </c>
      <c r="D83" s="52">
        <f>SUM(D81:D82)</f>
        <v>0</v>
      </c>
      <c r="E83" s="18">
        <f>D83*12</f>
        <v>0</v>
      </c>
      <c r="F83" s="19">
        <f>$D83/$D$8</f>
        <v>0</v>
      </c>
      <c r="G83" t="s" s="45">
        <v>73</v>
      </c>
      <c r="H83" s="46">
        <v>0</v>
      </c>
    </row>
    <row r="84" ht="19.95" customHeight="1">
      <c r="B84" s="9"/>
      <c r="C84" s="36"/>
      <c r="D84" s="12"/>
      <c r="E84" s="37"/>
      <c r="F84" s="13"/>
      <c r="G84" s="28"/>
      <c r="H84" s="22"/>
    </row>
    <row r="85" ht="43.95" customHeight="1">
      <c r="B85" t="s" s="38">
        <v>101</v>
      </c>
      <c r="C85" t="s" s="17">
        <v>102</v>
      </c>
      <c r="D85" s="18"/>
      <c r="E85" s="33"/>
      <c r="F85" s="19"/>
      <c r="G85" s="45"/>
      <c r="H85" s="21"/>
    </row>
    <row r="86" ht="19.95" customHeight="1">
      <c r="B86" s="9"/>
      <c r="C86" t="s" s="48">
        <v>12</v>
      </c>
      <c r="D86" s="12">
        <f>D8</f>
        <v>2</v>
      </c>
      <c r="E86" s="12">
        <f>D86*12</f>
        <v>24</v>
      </c>
      <c r="F86" s="13">
        <f>$D86/$D$8</f>
        <v>1</v>
      </c>
      <c r="G86" s="28"/>
      <c r="H86" s="22"/>
    </row>
    <row r="87" ht="19.95" customHeight="1">
      <c r="B87" s="16"/>
      <c r="C87" t="s" s="39">
        <v>103</v>
      </c>
      <c r="D87" s="18"/>
      <c r="E87" s="33"/>
      <c r="F87" s="19"/>
      <c r="G87" s="45"/>
      <c r="H87" s="21"/>
    </row>
    <row r="88" ht="20.8" customHeight="1">
      <c r="B88" s="9"/>
      <c r="C88" t="s" s="55">
        <v>104</v>
      </c>
      <c r="D88" s="56">
        <f>D83+D79+D74+D68+D63+D58+D50+D42+D36+D31+D24+D18+D14</f>
        <v>2</v>
      </c>
      <c r="E88" s="56">
        <f>D88*12</f>
        <v>24</v>
      </c>
      <c r="F88" s="13">
        <f>$D88/$D$8</f>
        <v>1</v>
      </c>
      <c r="G88" s="28"/>
      <c r="H88" s="22"/>
    </row>
    <row r="89" ht="21.6" customHeight="1">
      <c r="B89" s="57"/>
      <c r="C89" t="s" s="58">
        <v>105</v>
      </c>
      <c r="D89" s="59">
        <f>D86-D88</f>
        <v>0</v>
      </c>
      <c r="E89" s="60">
        <f>E86-E88</f>
        <v>0</v>
      </c>
      <c r="F89" s="61"/>
      <c r="G89" s="62"/>
      <c r="H89" s="63"/>
    </row>
  </sheetData>
  <conditionalFormatting sqref="D89:E89">
    <cfRule type="cellIs" dxfId="0" priority="1" operator="greaterThan" stopIfTrue="1">
      <formula>0</formula>
    </cfRule>
    <cfRule type="cellIs" dxfId="1" priority="2" operator="lessThan" stopIfTrue="1">
      <formula>0</formula>
    </cfRule>
  </conditionalFormatting>
  <pageMargins left="0.5" right="0.5" top="0.75" bottom="0.75" header="0.277778" footer="0.277778"/>
  <pageSetup firstPageNumber="1" fitToHeight="1" fitToWidth="1" scale="72" useFirstPageNumber="0" orientation="portrait" pageOrder="downThenOver"/>
  <headerFooter>
    <oddFooter>&amp;C&amp;"Helvetica Neue,Regular"&amp;12&amp;K000000&amp;P</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dimension ref="B2:I88"/>
  <sheetViews>
    <sheetView workbookViewId="0" showGridLines="0" defaultGridColor="1">
      <pane topLeftCell="A3" xSplit="0" ySplit="2" activePane="bottomLeft" state="frozen"/>
    </sheetView>
  </sheetViews>
  <sheetFormatPr defaultColWidth="16.3333" defaultRowHeight="21.2" customHeight="1" outlineLevelRow="0" outlineLevelCol="0"/>
  <cols>
    <col min="1" max="1" width="5.78125" style="64" customWidth="1"/>
    <col min="2" max="2" width="16.8438" style="64" customWidth="1"/>
    <col min="3" max="3" width="46.3906" style="64" customWidth="1"/>
    <col min="4" max="4" width="11" style="64" customWidth="1"/>
    <col min="5" max="5" width="11.4688" style="64" customWidth="1"/>
    <col min="6" max="6" width="13.5703" style="64" customWidth="1"/>
    <col min="7" max="7" width="12.0391" style="64" customWidth="1"/>
    <col min="8" max="8" width="10.1719" style="64" customWidth="1"/>
    <col min="9" max="9" width="18.5859" style="64" customWidth="1"/>
    <col min="10" max="16384" width="16.3516" style="64" customWidth="1"/>
  </cols>
  <sheetData>
    <row r="1" ht="212.05" customHeight="1"/>
    <row r="2" ht="44" customHeight="1">
      <c r="B2" t="s" s="2">
        <v>0</v>
      </c>
      <c r="C2" t="s" s="3">
        <v>1</v>
      </c>
      <c r="D2" t="s" s="3">
        <v>2</v>
      </c>
      <c r="E2" t="s" s="3">
        <v>106</v>
      </c>
      <c r="F2" t="s" s="3">
        <v>107</v>
      </c>
      <c r="G2" t="s" s="3">
        <v>4</v>
      </c>
      <c r="H2" t="s" s="3">
        <v>5</v>
      </c>
      <c r="I2" t="s" s="4">
        <v>6</v>
      </c>
    </row>
    <row r="3" ht="20.15" customHeight="1">
      <c r="B3" t="s" s="5">
        <v>7</v>
      </c>
      <c r="C3" s="6"/>
      <c r="D3" s="7"/>
      <c r="E3" s="7"/>
      <c r="F3" s="7"/>
      <c r="G3" s="7"/>
      <c r="H3" s="7"/>
      <c r="I3" s="8"/>
    </row>
    <row r="4" ht="19.95" customHeight="1">
      <c r="B4" s="9"/>
      <c r="C4" t="s" s="10">
        <v>8</v>
      </c>
      <c r="D4" s="12">
        <f>'SIMPLE Budget Plan Worksheet'!D4</f>
        <v>1</v>
      </c>
      <c r="E4" s="11">
        <v>1</v>
      </c>
      <c r="F4" s="12">
        <f>E4-D4</f>
        <v>0</v>
      </c>
      <c r="G4" s="13">
        <f>$E4/$E$8</f>
        <v>0.5</v>
      </c>
      <c r="H4" s="14"/>
      <c r="I4" s="15"/>
    </row>
    <row r="5" ht="19.95" customHeight="1">
      <c r="B5" s="16"/>
      <c r="C5" t="s" s="17">
        <v>9</v>
      </c>
      <c r="D5" s="18">
        <f>'SIMPLE Budget Plan Worksheet'!D5</f>
        <v>1</v>
      </c>
      <c r="E5" s="11">
        <v>1</v>
      </c>
      <c r="F5" s="18">
        <f>E5-D5</f>
        <v>0</v>
      </c>
      <c r="G5" s="19">
        <f>$E5/$E$8</f>
        <v>0.5</v>
      </c>
      <c r="H5" s="20"/>
      <c r="I5" s="21"/>
    </row>
    <row r="6" ht="19.95" customHeight="1">
      <c r="B6" s="9"/>
      <c r="C6" t="s" s="10">
        <v>10</v>
      </c>
      <c r="D6" s="12">
        <f>'SIMPLE Budget Plan Worksheet'!D6</f>
        <v>0</v>
      </c>
      <c r="E6" s="11">
        <v>0</v>
      </c>
      <c r="F6" s="12">
        <f>E6-D6</f>
        <v>0</v>
      </c>
      <c r="G6" s="13">
        <f>$E6/$E$8</f>
        <v>0</v>
      </c>
      <c r="H6" s="14"/>
      <c r="I6" s="22"/>
    </row>
    <row r="7" ht="20.8" customHeight="1">
      <c r="B7" s="16"/>
      <c r="C7" t="s" s="23">
        <v>11</v>
      </c>
      <c r="D7" s="65">
        <f>'SIMPLE Budget Plan Worksheet'!D7</f>
        <v>0</v>
      </c>
      <c r="E7" s="24">
        <v>0</v>
      </c>
      <c r="F7" s="65">
        <f>E7-D7</f>
        <v>0</v>
      </c>
      <c r="G7" s="19">
        <f>$E7/$E$8</f>
        <v>0</v>
      </c>
      <c r="H7" s="20"/>
      <c r="I7" s="21"/>
    </row>
    <row r="8" ht="21.6" customHeight="1">
      <c r="B8" s="9"/>
      <c r="C8" t="s" s="25">
        <v>12</v>
      </c>
      <c r="D8" s="66">
        <f>'SIMPLE Budget Plan Worksheet'!D8</f>
        <v>2</v>
      </c>
      <c r="E8" s="26">
        <f>SUM(E4:E7)</f>
        <v>2</v>
      </c>
      <c r="F8" s="66">
        <f>E8-D8</f>
        <v>0</v>
      </c>
      <c r="G8" s="13">
        <f>$E8/$E$8</f>
        <v>1</v>
      </c>
      <c r="H8" t="s" s="28">
        <v>13</v>
      </c>
      <c r="I8" s="29">
        <f>D8</f>
        <v>2</v>
      </c>
    </row>
    <row r="9" ht="20.8" customHeight="1">
      <c r="B9" s="30"/>
      <c r="C9" s="31"/>
      <c r="D9" s="67"/>
      <c r="E9" s="32"/>
      <c r="F9" s="68"/>
      <c r="G9" s="19"/>
      <c r="H9" s="20"/>
      <c r="I9" s="21"/>
    </row>
    <row r="10" ht="19.95" customHeight="1">
      <c r="B10" t="s" s="35">
        <v>14</v>
      </c>
      <c r="C10" s="36"/>
      <c r="D10" s="12"/>
      <c r="E10" s="27"/>
      <c r="F10" s="37"/>
      <c r="G10" s="13"/>
      <c r="H10" s="14"/>
      <c r="I10" s="22"/>
    </row>
    <row r="11" ht="19.95" customHeight="1">
      <c r="B11" t="s" s="38">
        <v>15</v>
      </c>
      <c r="C11" t="s" s="39">
        <v>16</v>
      </c>
      <c r="D11" s="18"/>
      <c r="E11" s="34"/>
      <c r="F11" s="33"/>
      <c r="G11" s="19"/>
      <c r="H11" s="20"/>
      <c r="I11" s="21"/>
    </row>
    <row r="12" ht="19.95" customHeight="1">
      <c r="B12" s="40"/>
      <c r="C12" t="s" s="10">
        <v>17</v>
      </c>
      <c r="D12" s="12">
        <f>'SIMPLE Budget Plan Worksheet'!D12</f>
        <v>2</v>
      </c>
      <c r="E12" s="11">
        <v>1</v>
      </c>
      <c r="F12" s="12">
        <f>E12-D12</f>
        <v>-1</v>
      </c>
      <c r="G12" s="13">
        <f>$E12/$E$8</f>
        <v>0.5</v>
      </c>
      <c r="H12" t="s" s="28">
        <v>18</v>
      </c>
      <c r="I12" s="29">
        <f>0.1*D8</f>
        <v>0.2</v>
      </c>
    </row>
    <row r="13" ht="20.8" customHeight="1">
      <c r="B13" s="30"/>
      <c r="C13" t="s" s="23">
        <v>19</v>
      </c>
      <c r="D13" s="65">
        <f>'SIMPLE Budget Plan Worksheet'!D13</f>
        <v>0</v>
      </c>
      <c r="E13" s="24">
        <v>0</v>
      </c>
      <c r="F13" s="65">
        <f>E13-D13</f>
        <v>0</v>
      </c>
      <c r="G13" s="19">
        <f>$E13/$E$8</f>
        <v>0</v>
      </c>
      <c r="H13" s="33"/>
      <c r="I13" s="21"/>
    </row>
    <row r="14" ht="20.8" customHeight="1">
      <c r="B14" s="40"/>
      <c r="C14" t="s" s="41">
        <v>20</v>
      </c>
      <c r="D14" s="69">
        <f>'SIMPLE Budget Plan Worksheet'!D14</f>
        <v>2</v>
      </c>
      <c r="E14" s="42">
        <f>SUM(E12:E13)</f>
        <v>1</v>
      </c>
      <c r="F14" s="69">
        <f>E14-D14</f>
        <v>-1</v>
      </c>
      <c r="G14" s="13">
        <f>$E14/$E$8</f>
        <v>0.5</v>
      </c>
      <c r="H14" t="s" s="43">
        <v>18</v>
      </c>
      <c r="I14" s="44"/>
    </row>
    <row r="15" ht="19.95" customHeight="1">
      <c r="B15" t="s" s="38">
        <v>21</v>
      </c>
      <c r="C15" t="s" s="39">
        <v>22</v>
      </c>
      <c r="D15" s="18"/>
      <c r="E15" s="18"/>
      <c r="F15" s="33"/>
      <c r="G15" s="19"/>
      <c r="H15" s="33"/>
      <c r="I15" s="21"/>
    </row>
    <row r="16" ht="19.95" customHeight="1">
      <c r="B16" s="9"/>
      <c r="C16" t="s" s="10">
        <v>23</v>
      </c>
      <c r="D16" s="12">
        <f>'SIMPLE Budget Plan Worksheet'!D16</f>
        <v>0</v>
      </c>
      <c r="E16" s="11">
        <v>0</v>
      </c>
      <c r="F16" s="12">
        <f>E16-D16</f>
        <v>0</v>
      </c>
      <c r="G16" s="13">
        <f>$E16/$E$8</f>
        <v>0</v>
      </c>
      <c r="H16" s="37"/>
      <c r="I16" s="22"/>
    </row>
    <row r="17" ht="20.8" customHeight="1">
      <c r="B17" s="16"/>
      <c r="C17" t="s" s="23">
        <v>24</v>
      </c>
      <c r="D17" s="65">
        <f>'SIMPLE Budget Plan Worksheet'!D17</f>
        <v>0</v>
      </c>
      <c r="E17" s="24">
        <v>0</v>
      </c>
      <c r="F17" s="65">
        <f>E17-D17</f>
        <v>0</v>
      </c>
      <c r="G17" s="19">
        <f>$E17/$E$8</f>
        <v>0</v>
      </c>
      <c r="H17" t="s" s="45">
        <v>25</v>
      </c>
      <c r="I17" s="46">
        <f>0.15*D8</f>
        <v>0.3</v>
      </c>
    </row>
    <row r="18" ht="20.8" customHeight="1">
      <c r="B18" s="9"/>
      <c r="C18" t="s" s="41">
        <v>26</v>
      </c>
      <c r="D18" s="69">
        <f>'SIMPLE Budget Plan Worksheet'!D18</f>
        <v>0</v>
      </c>
      <c r="E18" s="42">
        <f>SUM(E16:E17)</f>
        <v>0</v>
      </c>
      <c r="F18" s="69">
        <f>E18-D18</f>
        <v>0</v>
      </c>
      <c r="G18" s="13">
        <f>$E18/$E$8</f>
        <v>0</v>
      </c>
      <c r="H18" t="s" s="28">
        <v>25</v>
      </c>
      <c r="I18" s="22"/>
    </row>
    <row r="19" ht="19.95" customHeight="1">
      <c r="B19" t="s" s="38">
        <v>27</v>
      </c>
      <c r="C19" t="s" s="39">
        <v>28</v>
      </c>
      <c r="D19" s="18"/>
      <c r="E19" s="18"/>
      <c r="F19" s="33"/>
      <c r="G19" s="19"/>
      <c r="H19" s="45"/>
      <c r="I19" s="21"/>
    </row>
    <row r="20" ht="19.95" customHeight="1">
      <c r="B20" t="s" s="47">
        <v>29</v>
      </c>
      <c r="C20" t="s" s="48">
        <v>30</v>
      </c>
      <c r="D20" s="12"/>
      <c r="E20" s="12"/>
      <c r="F20" s="37"/>
      <c r="G20" s="13"/>
      <c r="H20" s="28"/>
      <c r="I20" s="22"/>
    </row>
    <row r="21" ht="19.95" customHeight="1">
      <c r="B21" s="16"/>
      <c r="C21" t="s" s="17">
        <v>31</v>
      </c>
      <c r="D21" s="18">
        <f>'SIMPLE Budget Plan Worksheet'!D21</f>
        <v>0</v>
      </c>
      <c r="E21" s="11">
        <v>0</v>
      </c>
      <c r="F21" s="18">
        <f>D21-E21</f>
        <v>0</v>
      </c>
      <c r="G21" s="19">
        <f>$E21/$E$8</f>
        <v>0</v>
      </c>
      <c r="H21" s="45"/>
      <c r="I21" s="21"/>
    </row>
    <row r="22" ht="19.95" customHeight="1">
      <c r="B22" s="9"/>
      <c r="C22" t="s" s="10">
        <v>32</v>
      </c>
      <c r="D22" s="12">
        <f>'SIMPLE Budget Plan Worksheet'!D22</f>
        <v>0</v>
      </c>
      <c r="E22" s="11">
        <v>0</v>
      </c>
      <c r="F22" s="12">
        <f>D22-E22</f>
        <v>0</v>
      </c>
      <c r="G22" s="13">
        <f>$E22/$E$8</f>
        <v>0</v>
      </c>
      <c r="H22" s="28"/>
      <c r="I22" s="22"/>
    </row>
    <row r="23" ht="20.8" customHeight="1">
      <c r="B23" s="16"/>
      <c r="C23" t="s" s="23">
        <v>33</v>
      </c>
      <c r="D23" s="65">
        <f>'SIMPLE Budget Plan Worksheet'!D23</f>
        <v>0</v>
      </c>
      <c r="E23" s="24">
        <v>0</v>
      </c>
      <c r="F23" s="65">
        <f>D23-E23</f>
        <v>0</v>
      </c>
      <c r="G23" s="19">
        <f>$E23/$E$8</f>
        <v>0</v>
      </c>
      <c r="H23" s="45"/>
      <c r="I23" s="21"/>
    </row>
    <row r="24" ht="20.8" customHeight="1">
      <c r="B24" s="9"/>
      <c r="C24" t="s" s="41">
        <v>34</v>
      </c>
      <c r="D24" s="69">
        <f>'SIMPLE Budget Plan Worksheet'!D24</f>
        <v>0</v>
      </c>
      <c r="E24" s="42">
        <f>SUM(E21:E23)</f>
        <v>0</v>
      </c>
      <c r="F24" s="69">
        <f>D24-E24</f>
        <v>0</v>
      </c>
      <c r="G24" s="13">
        <f>$E24/$E$8</f>
        <v>0</v>
      </c>
      <c r="H24" t="s" s="28">
        <v>35</v>
      </c>
      <c r="I24" s="29">
        <f>0.1*D8</f>
        <v>0.2</v>
      </c>
    </row>
    <row r="25" ht="19.95" customHeight="1">
      <c r="B25" t="s" s="49">
        <v>29</v>
      </c>
      <c r="C25" t="s" s="39">
        <v>36</v>
      </c>
      <c r="D25" s="18"/>
      <c r="E25" s="18"/>
      <c r="F25" s="33"/>
      <c r="G25" s="19"/>
      <c r="H25" s="45"/>
      <c r="I25" s="21"/>
    </row>
    <row r="26" ht="19.95" customHeight="1">
      <c r="B26" s="9"/>
      <c r="C26" t="s" s="10">
        <v>37</v>
      </c>
      <c r="D26" s="12">
        <f>'SIMPLE Budget Plan Worksheet'!D26</f>
        <v>0</v>
      </c>
      <c r="E26" s="11">
        <v>0</v>
      </c>
      <c r="F26" s="12">
        <f>D26-E26</f>
        <v>0</v>
      </c>
      <c r="G26" s="13">
        <f>$E26/$E$8</f>
        <v>0</v>
      </c>
      <c r="H26" s="28"/>
      <c r="I26" s="22"/>
    </row>
    <row r="27" ht="19.95" customHeight="1">
      <c r="B27" s="16"/>
      <c r="C27" t="s" s="17">
        <v>38</v>
      </c>
      <c r="D27" s="18">
        <f>'SIMPLE Budget Plan Worksheet'!D27</f>
        <v>0</v>
      </c>
      <c r="E27" s="11">
        <v>0</v>
      </c>
      <c r="F27" s="18">
        <f>D27-E27</f>
        <v>0</v>
      </c>
      <c r="G27" s="19">
        <f>$E27/$E$8</f>
        <v>0</v>
      </c>
      <c r="H27" s="45"/>
      <c r="I27" s="21"/>
    </row>
    <row r="28" ht="19.95" customHeight="1">
      <c r="B28" s="9"/>
      <c r="C28" t="s" s="10">
        <v>39</v>
      </c>
      <c r="D28" s="12">
        <f>'SIMPLE Budget Plan Worksheet'!D28</f>
        <v>0</v>
      </c>
      <c r="E28" s="11">
        <v>0</v>
      </c>
      <c r="F28" s="12">
        <f>D28-E28</f>
        <v>0</v>
      </c>
      <c r="G28" s="13">
        <f>$E28/$E$8</f>
        <v>0</v>
      </c>
      <c r="H28" s="28"/>
      <c r="I28" s="22"/>
    </row>
    <row r="29" ht="19.95" customHeight="1">
      <c r="B29" s="16"/>
      <c r="C29" t="s" s="17">
        <v>40</v>
      </c>
      <c r="D29" s="18">
        <f>'SIMPLE Budget Plan Worksheet'!D29</f>
        <v>0</v>
      </c>
      <c r="E29" s="11">
        <v>0</v>
      </c>
      <c r="F29" s="18">
        <f>D29-E29</f>
        <v>0</v>
      </c>
      <c r="G29" s="19">
        <f>$E29/$E$8</f>
        <v>0</v>
      </c>
      <c r="H29" s="45"/>
      <c r="I29" s="21"/>
    </row>
    <row r="30" ht="20.8" customHeight="1">
      <c r="B30" s="9"/>
      <c r="C30" t="s" s="50">
        <v>41</v>
      </c>
      <c r="D30" s="56">
        <f>'SIMPLE Budget Plan Worksheet'!D30</f>
        <v>0</v>
      </c>
      <c r="E30" s="24">
        <v>0</v>
      </c>
      <c r="F30" s="56">
        <f>D30-E30</f>
        <v>0</v>
      </c>
      <c r="G30" s="13">
        <f>$E30/$E$8</f>
        <v>0</v>
      </c>
      <c r="H30" s="28"/>
      <c r="I30" s="22"/>
    </row>
    <row r="31" ht="20.8" customHeight="1">
      <c r="B31" s="16"/>
      <c r="C31" t="s" s="51">
        <v>42</v>
      </c>
      <c r="D31" s="67">
        <f>'SIMPLE Budget Plan Worksheet'!D31</f>
        <v>0</v>
      </c>
      <c r="E31" s="52">
        <f>SUM(E26:E30)</f>
        <v>0</v>
      </c>
      <c r="F31" s="67">
        <f>D31-E31</f>
        <v>0</v>
      </c>
      <c r="G31" s="19">
        <f>$E31/$E$8</f>
        <v>0</v>
      </c>
      <c r="H31" t="s" s="45">
        <v>43</v>
      </c>
      <c r="I31" s="46">
        <f>0.05*D8</f>
        <v>0.1</v>
      </c>
    </row>
    <row r="32" ht="19.95" customHeight="1">
      <c r="B32" t="s" s="47">
        <v>29</v>
      </c>
      <c r="C32" t="s" s="48">
        <v>44</v>
      </c>
      <c r="D32" s="12"/>
      <c r="E32" s="12"/>
      <c r="F32" s="12">
        <f>D32-E32</f>
        <v>0</v>
      </c>
      <c r="G32" s="13">
        <f>$E32/$E$8</f>
        <v>0</v>
      </c>
      <c r="H32" s="28"/>
      <c r="I32" s="22"/>
    </row>
    <row r="33" ht="19.95" customHeight="1">
      <c r="B33" s="16"/>
      <c r="C33" t="s" s="17">
        <v>45</v>
      </c>
      <c r="D33" s="18">
        <f>'SIMPLE Budget Plan Worksheet'!D33</f>
        <v>0</v>
      </c>
      <c r="E33" s="11">
        <v>0</v>
      </c>
      <c r="F33" s="18">
        <f>D33-E33</f>
        <v>0</v>
      </c>
      <c r="G33" s="19">
        <f>$E33/$E$8</f>
        <v>0</v>
      </c>
      <c r="H33" s="45"/>
      <c r="I33" s="21"/>
    </row>
    <row r="34" ht="19.95" customHeight="1">
      <c r="B34" s="9"/>
      <c r="C34" t="s" s="10">
        <v>46</v>
      </c>
      <c r="D34" s="12">
        <f>'SIMPLE Budget Plan Worksheet'!D34</f>
        <v>0</v>
      </c>
      <c r="E34" s="11">
        <v>0</v>
      </c>
      <c r="F34" s="12">
        <f>D34-E34</f>
        <v>0</v>
      </c>
      <c r="G34" s="13">
        <f>$E34/$E$8</f>
        <v>0</v>
      </c>
      <c r="H34" s="28"/>
      <c r="I34" s="22"/>
    </row>
    <row r="35" ht="20.8" customHeight="1">
      <c r="B35" s="16"/>
      <c r="C35" t="s" s="23">
        <v>47</v>
      </c>
      <c r="D35" s="65">
        <f>'SIMPLE Budget Plan Worksheet'!D35</f>
        <v>0</v>
      </c>
      <c r="E35" s="24">
        <v>0</v>
      </c>
      <c r="F35" s="65">
        <f>D35-E35</f>
        <v>0</v>
      </c>
      <c r="G35" s="19">
        <f>$E35/$E$8</f>
        <v>0</v>
      </c>
      <c r="H35" s="45"/>
      <c r="I35" s="21"/>
    </row>
    <row r="36" ht="20.8" customHeight="1">
      <c r="B36" s="9"/>
      <c r="C36" t="s" s="41">
        <v>48</v>
      </c>
      <c r="D36" s="69">
        <f>'SIMPLE Budget Plan Worksheet'!D36</f>
        <v>0</v>
      </c>
      <c r="E36" s="42">
        <f>SUM(E33:E35)</f>
        <v>0</v>
      </c>
      <c r="F36" s="69">
        <f>D36-E36</f>
        <v>0</v>
      </c>
      <c r="G36" s="13">
        <f>$E36/$E$8</f>
        <v>0</v>
      </c>
      <c r="H36" t="s" s="28">
        <v>49</v>
      </c>
      <c r="I36" s="29">
        <f>0.25*D8</f>
        <v>0.5</v>
      </c>
    </row>
    <row r="37" ht="19.95" customHeight="1">
      <c r="B37" t="s" s="49">
        <v>29</v>
      </c>
      <c r="C37" t="s" s="39">
        <v>50</v>
      </c>
      <c r="D37" s="18"/>
      <c r="E37" s="18"/>
      <c r="F37" s="18">
        <f>D37-E37</f>
        <v>0</v>
      </c>
      <c r="G37" s="19">
        <f>$E37/$E$8</f>
        <v>0</v>
      </c>
      <c r="H37" s="45"/>
      <c r="I37" s="21"/>
    </row>
    <row r="38" ht="19.95" customHeight="1">
      <c r="B38" s="9"/>
      <c r="C38" t="s" s="10">
        <v>37</v>
      </c>
      <c r="D38" s="12">
        <f>'SIMPLE Budget Plan Worksheet'!D38</f>
        <v>0</v>
      </c>
      <c r="E38" s="11">
        <v>0</v>
      </c>
      <c r="F38" s="12">
        <f>D38-E38</f>
        <v>0</v>
      </c>
      <c r="G38" s="13">
        <f>$E38/$E$8</f>
        <v>0</v>
      </c>
      <c r="H38" s="28"/>
      <c r="I38" s="22"/>
    </row>
    <row r="39" ht="19.95" customHeight="1">
      <c r="B39" s="16"/>
      <c r="C39" t="s" s="17">
        <v>46</v>
      </c>
      <c r="D39" s="18">
        <f>'SIMPLE Budget Plan Worksheet'!D39</f>
        <v>0</v>
      </c>
      <c r="E39" s="11">
        <v>0</v>
      </c>
      <c r="F39" s="18">
        <f>D39-E39</f>
        <v>0</v>
      </c>
      <c r="G39" s="19">
        <f>$E39/$E$8</f>
        <v>0</v>
      </c>
      <c r="H39" s="45"/>
      <c r="I39" s="21"/>
    </row>
    <row r="40" ht="19.95" customHeight="1">
      <c r="B40" s="9"/>
      <c r="C40" t="s" s="10">
        <v>51</v>
      </c>
      <c r="D40" s="12">
        <f>'SIMPLE Budget Plan Worksheet'!D40</f>
        <v>0</v>
      </c>
      <c r="E40" s="11">
        <v>0</v>
      </c>
      <c r="F40" s="12">
        <f>D40-E40</f>
        <v>0</v>
      </c>
      <c r="G40" s="13">
        <f>$E40/$E$8</f>
        <v>0</v>
      </c>
      <c r="H40" s="28"/>
      <c r="I40" s="22"/>
    </row>
    <row r="41" ht="20.8" customHeight="1">
      <c r="B41" s="16"/>
      <c r="C41" t="s" s="23">
        <v>52</v>
      </c>
      <c r="D41" s="65">
        <f>'SIMPLE Budget Plan Worksheet'!D41</f>
        <v>0</v>
      </c>
      <c r="E41" s="24">
        <v>0</v>
      </c>
      <c r="F41" s="65">
        <f>D41-E41</f>
        <v>0</v>
      </c>
      <c r="G41" s="19">
        <f>$E41/$E$8</f>
        <v>0</v>
      </c>
      <c r="H41" s="45"/>
      <c r="I41" s="21"/>
    </row>
    <row r="42" ht="20.8" customHeight="1">
      <c r="B42" s="9"/>
      <c r="C42" t="s" s="41">
        <v>53</v>
      </c>
      <c r="D42" s="69">
        <f>'SIMPLE Budget Plan Worksheet'!D42</f>
        <v>0</v>
      </c>
      <c r="E42" s="42">
        <f>SUM(E38:E41)</f>
        <v>0</v>
      </c>
      <c r="F42" s="69">
        <f>D42-E42</f>
        <v>0</v>
      </c>
      <c r="G42" s="13">
        <f>$E42/$E$8</f>
        <v>0</v>
      </c>
      <c r="H42" t="s" s="28">
        <v>54</v>
      </c>
      <c r="I42" s="29">
        <f>0.075*D8</f>
        <v>0.15</v>
      </c>
    </row>
    <row r="43" ht="19.95" customHeight="1">
      <c r="B43" t="s" s="49">
        <v>55</v>
      </c>
      <c r="C43" t="s" s="39">
        <v>55</v>
      </c>
      <c r="D43" s="18"/>
      <c r="E43" s="18"/>
      <c r="F43" s="18">
        <f>D43-E43</f>
        <v>0</v>
      </c>
      <c r="G43" s="19">
        <f>$E43/$E$8</f>
        <v>0</v>
      </c>
      <c r="H43" s="45"/>
      <c r="I43" s="21"/>
    </row>
    <row r="44" ht="19.95" customHeight="1">
      <c r="B44" s="9"/>
      <c r="C44" t="s" s="10">
        <v>56</v>
      </c>
      <c r="D44" s="12">
        <f>'SIMPLE Budget Plan Worksheet'!D44</f>
        <v>0</v>
      </c>
      <c r="E44" s="11">
        <v>0</v>
      </c>
      <c r="F44" s="12">
        <f>D44-E44</f>
        <v>0</v>
      </c>
      <c r="G44" s="13">
        <f>$E44/$E$8</f>
        <v>0</v>
      </c>
      <c r="H44" s="28"/>
      <c r="I44" s="22"/>
    </row>
    <row r="45" ht="19.95" customHeight="1">
      <c r="B45" s="16"/>
      <c r="C45" t="s" s="17">
        <v>57</v>
      </c>
      <c r="D45" s="18">
        <f>'SIMPLE Budget Plan Worksheet'!D45</f>
        <v>0</v>
      </c>
      <c r="E45" s="11">
        <v>0</v>
      </c>
      <c r="F45" s="18">
        <f>D45-E45</f>
        <v>0</v>
      </c>
      <c r="G45" s="19">
        <f>$E45/$E$8</f>
        <v>0</v>
      </c>
      <c r="H45" s="45"/>
      <c r="I45" s="21"/>
    </row>
    <row r="46" ht="19.95" customHeight="1">
      <c r="B46" s="9"/>
      <c r="C46" t="s" s="10">
        <v>58</v>
      </c>
      <c r="D46" s="12">
        <f>'SIMPLE Budget Plan Worksheet'!D46</f>
        <v>0</v>
      </c>
      <c r="E46" s="11">
        <v>0</v>
      </c>
      <c r="F46" s="12">
        <f>D46-E46</f>
        <v>0</v>
      </c>
      <c r="G46" s="13">
        <f>$E46/$E$8</f>
        <v>0</v>
      </c>
      <c r="H46" s="28"/>
      <c r="I46" s="22"/>
    </row>
    <row r="47" ht="19.95" customHeight="1">
      <c r="B47" s="16"/>
      <c r="C47" t="s" s="17">
        <v>59</v>
      </c>
      <c r="D47" s="18">
        <f>'SIMPLE Budget Plan Worksheet'!D47</f>
        <v>0</v>
      </c>
      <c r="E47" s="11">
        <v>0</v>
      </c>
      <c r="F47" s="18">
        <f>D47-E47</f>
        <v>0</v>
      </c>
      <c r="G47" s="19">
        <f>$E47/$E$8</f>
        <v>0</v>
      </c>
      <c r="H47" s="45"/>
      <c r="I47" s="21"/>
    </row>
    <row r="48" ht="19.95" customHeight="1">
      <c r="B48" s="9"/>
      <c r="C48" t="s" s="10">
        <v>60</v>
      </c>
      <c r="D48" s="12">
        <f>'SIMPLE Budget Plan Worksheet'!D48</f>
        <v>0</v>
      </c>
      <c r="E48" s="11">
        <v>0</v>
      </c>
      <c r="F48" s="12">
        <f>D48-E48</f>
        <v>0</v>
      </c>
      <c r="G48" s="13">
        <f>$E48/$E$8</f>
        <v>0</v>
      </c>
      <c r="H48" s="28"/>
      <c r="I48" s="22"/>
    </row>
    <row r="49" ht="20.8" customHeight="1">
      <c r="B49" s="16"/>
      <c r="C49" t="s" s="23">
        <v>61</v>
      </c>
      <c r="D49" s="65">
        <f>'SIMPLE Budget Plan Worksheet'!D49</f>
        <v>0</v>
      </c>
      <c r="E49" s="24">
        <v>0</v>
      </c>
      <c r="F49" s="65">
        <f>D49-E49</f>
        <v>0</v>
      </c>
      <c r="G49" s="19">
        <f>$E49/$E$8</f>
        <v>0</v>
      </c>
      <c r="H49" s="45"/>
      <c r="I49" s="21"/>
    </row>
    <row r="50" ht="20.8" customHeight="1">
      <c r="B50" s="9"/>
      <c r="C50" t="s" s="41">
        <v>62</v>
      </c>
      <c r="D50" s="69">
        <f>'SIMPLE Budget Plan Worksheet'!D50</f>
        <v>0</v>
      </c>
      <c r="E50" s="42">
        <f>SUM(E44:E49)</f>
        <v>0</v>
      </c>
      <c r="F50" s="69">
        <f>D50-E50</f>
        <v>0</v>
      </c>
      <c r="G50" s="13">
        <f>$E50/$E$8</f>
        <v>0</v>
      </c>
      <c r="H50" t="s" s="28">
        <v>63</v>
      </c>
      <c r="I50" s="29">
        <f>0.15*D8</f>
        <v>0.3</v>
      </c>
    </row>
    <row r="51" ht="91.95" customHeight="1">
      <c r="B51" t="s" s="49">
        <v>64</v>
      </c>
      <c r="C51" t="s" s="17">
        <v>65</v>
      </c>
      <c r="D51" s="18"/>
      <c r="E51" s="18"/>
      <c r="F51" s="18">
        <f>D51-E51</f>
        <v>0</v>
      </c>
      <c r="G51" s="19">
        <f>$E51/$E$8</f>
        <v>0</v>
      </c>
      <c r="H51" s="45"/>
      <c r="I51" s="21"/>
    </row>
    <row r="52" ht="19.95" customHeight="1">
      <c r="B52" s="9"/>
      <c r="C52" t="s" s="10">
        <v>66</v>
      </c>
      <c r="D52" s="12">
        <f>'SIMPLE Budget Plan Worksheet'!D52</f>
        <v>0</v>
      </c>
      <c r="E52" s="11">
        <v>0</v>
      </c>
      <c r="F52" s="12">
        <f>D52-E52</f>
        <v>0</v>
      </c>
      <c r="G52" s="13">
        <f>$E52/$E$8</f>
        <v>0</v>
      </c>
      <c r="H52" s="28"/>
      <c r="I52" s="22"/>
    </row>
    <row r="53" ht="19.95" customHeight="1">
      <c r="B53" s="16"/>
      <c r="C53" t="s" s="17">
        <v>67</v>
      </c>
      <c r="D53" s="18">
        <f>'SIMPLE Budget Plan Worksheet'!D53</f>
        <v>0</v>
      </c>
      <c r="E53" s="11">
        <v>0</v>
      </c>
      <c r="F53" s="18">
        <f>D53-E53</f>
        <v>0</v>
      </c>
      <c r="G53" s="19">
        <f>$E53/$E$8</f>
        <v>0</v>
      </c>
      <c r="H53" s="45"/>
      <c r="I53" s="21"/>
    </row>
    <row r="54" ht="19.95" customHeight="1">
      <c r="B54" s="9"/>
      <c r="C54" t="s" s="10">
        <v>68</v>
      </c>
      <c r="D54" s="12">
        <f>'SIMPLE Budget Plan Worksheet'!D54</f>
        <v>0</v>
      </c>
      <c r="E54" s="11">
        <v>0</v>
      </c>
      <c r="F54" s="12">
        <f>D54-E54</f>
        <v>0</v>
      </c>
      <c r="G54" s="13">
        <f>$E54/$E$8</f>
        <v>0</v>
      </c>
      <c r="H54" s="28"/>
      <c r="I54" s="22"/>
    </row>
    <row r="55" ht="19.95" customHeight="1">
      <c r="B55" s="16"/>
      <c r="C55" t="s" s="17">
        <v>69</v>
      </c>
      <c r="D55" s="18">
        <f>'SIMPLE Budget Plan Worksheet'!D55</f>
        <v>0</v>
      </c>
      <c r="E55" s="11">
        <v>0</v>
      </c>
      <c r="F55" s="18">
        <f>D55-E55</f>
        <v>0</v>
      </c>
      <c r="G55" s="19">
        <f>$E55/$E$8</f>
        <v>0</v>
      </c>
      <c r="H55" s="45"/>
      <c r="I55" s="21"/>
    </row>
    <row r="56" ht="19.95" customHeight="1">
      <c r="B56" s="9"/>
      <c r="C56" t="s" s="10">
        <v>70</v>
      </c>
      <c r="D56" s="12">
        <f>'SIMPLE Budget Plan Worksheet'!D56</f>
        <v>0</v>
      </c>
      <c r="E56" s="11">
        <v>0</v>
      </c>
      <c r="F56" s="12">
        <f>D56-E56</f>
        <v>0</v>
      </c>
      <c r="G56" s="13">
        <f>$E56/$E$8</f>
        <v>0</v>
      </c>
      <c r="H56" s="28"/>
      <c r="I56" s="22"/>
    </row>
    <row r="57" ht="20.8" customHeight="1">
      <c r="B57" s="16"/>
      <c r="C57" t="s" s="23">
        <v>71</v>
      </c>
      <c r="D57" s="65">
        <f>'SIMPLE Budget Plan Worksheet'!D57</f>
        <v>0</v>
      </c>
      <c r="E57" s="24">
        <v>0</v>
      </c>
      <c r="F57" s="65">
        <f>D57-E57</f>
        <v>0</v>
      </c>
      <c r="G57" s="19">
        <f>$E57/$E$8</f>
        <v>0</v>
      </c>
      <c r="H57" s="45"/>
      <c r="I57" s="21"/>
    </row>
    <row r="58" ht="20.8" customHeight="1">
      <c r="B58" s="9"/>
      <c r="C58" t="s" s="41">
        <v>72</v>
      </c>
      <c r="D58" s="69">
        <f>'SIMPLE Budget Plan Worksheet'!D58</f>
        <v>0</v>
      </c>
      <c r="E58" s="42">
        <f>SUM(E52:E57)</f>
        <v>0</v>
      </c>
      <c r="F58" s="69">
        <f>D58-E58</f>
        <v>0</v>
      </c>
      <c r="G58" s="13">
        <f>$E58/$E$8</f>
        <v>0</v>
      </c>
      <c r="H58" t="s" s="28">
        <v>73</v>
      </c>
      <c r="I58" s="29">
        <v>0</v>
      </c>
    </row>
    <row r="59" ht="19.95" customHeight="1">
      <c r="B59" t="s" s="49">
        <v>74</v>
      </c>
      <c r="C59" t="s" s="39">
        <v>74</v>
      </c>
      <c r="D59" s="18"/>
      <c r="E59" s="18"/>
      <c r="F59" s="18">
        <f>D59-E59</f>
        <v>0</v>
      </c>
      <c r="G59" s="19">
        <f>$E59/$E$8</f>
        <v>0</v>
      </c>
      <c r="H59" s="45"/>
      <c r="I59" s="21"/>
    </row>
    <row r="60" ht="19.95" customHeight="1">
      <c r="B60" s="9"/>
      <c r="C60" t="s" s="10">
        <v>75</v>
      </c>
      <c r="D60" s="12">
        <f>'SIMPLE Budget Plan Worksheet'!D60</f>
        <v>0</v>
      </c>
      <c r="E60" s="11">
        <v>0</v>
      </c>
      <c r="F60" s="12">
        <f>D60-E60</f>
        <v>0</v>
      </c>
      <c r="G60" s="13">
        <f>$E60/$E$8</f>
        <v>0</v>
      </c>
      <c r="H60" s="28"/>
      <c r="I60" s="22"/>
    </row>
    <row r="61" ht="19.95" customHeight="1">
      <c r="B61" s="16"/>
      <c r="C61" t="s" s="17">
        <v>76</v>
      </c>
      <c r="D61" s="18">
        <f>'SIMPLE Budget Plan Worksheet'!D61</f>
        <v>0</v>
      </c>
      <c r="E61" s="11">
        <v>0</v>
      </c>
      <c r="F61" s="18">
        <f>D61-E61</f>
        <v>0</v>
      </c>
      <c r="G61" s="19">
        <f>$E61/$E$8</f>
        <v>0</v>
      </c>
      <c r="H61" s="45"/>
      <c r="I61" s="21"/>
    </row>
    <row r="62" ht="20.8" customHeight="1">
      <c r="B62" s="9"/>
      <c r="C62" t="s" s="50">
        <v>77</v>
      </c>
      <c r="D62" s="56">
        <f>'SIMPLE Budget Plan Worksheet'!D62</f>
        <v>0</v>
      </c>
      <c r="E62" s="24">
        <v>0</v>
      </c>
      <c r="F62" s="56">
        <f>D62-E62</f>
        <v>0</v>
      </c>
      <c r="G62" s="13">
        <f>$E62/$E$8</f>
        <v>0</v>
      </c>
      <c r="H62" s="28"/>
      <c r="I62" s="22"/>
    </row>
    <row r="63" ht="20.8" customHeight="1">
      <c r="B63" s="16"/>
      <c r="C63" t="s" s="51">
        <v>78</v>
      </c>
      <c r="D63" s="67">
        <f>'SIMPLE Budget Plan Worksheet'!D63</f>
        <v>0</v>
      </c>
      <c r="E63" s="52">
        <f>SUM(E60:E62)</f>
        <v>0</v>
      </c>
      <c r="F63" s="67">
        <f>D63-E63</f>
        <v>0</v>
      </c>
      <c r="G63" s="19">
        <f>$E63/$E$8</f>
        <v>0</v>
      </c>
      <c r="H63" t="s" s="45">
        <v>79</v>
      </c>
      <c r="I63" s="46">
        <f>0.031*D8</f>
        <v>0.062</v>
      </c>
    </row>
    <row r="64" ht="19.95" customHeight="1">
      <c r="B64" t="s" s="47">
        <v>80</v>
      </c>
      <c r="C64" t="s" s="48">
        <v>80</v>
      </c>
      <c r="D64" s="12"/>
      <c r="E64" s="12"/>
      <c r="F64" s="12">
        <f>D64-E64</f>
        <v>0</v>
      </c>
      <c r="G64" s="13">
        <f>$E64/$E$8</f>
        <v>0</v>
      </c>
      <c r="H64" s="28"/>
      <c r="I64" s="22"/>
    </row>
    <row r="65" ht="19.95" customHeight="1">
      <c r="B65" s="16"/>
      <c r="C65" t="s" s="17">
        <v>81</v>
      </c>
      <c r="D65" s="18">
        <f>'SIMPLE Budget Plan Worksheet'!D65</f>
        <v>0</v>
      </c>
      <c r="E65" s="11">
        <v>0</v>
      </c>
      <c r="F65" s="18">
        <f>D65-E65</f>
        <v>0</v>
      </c>
      <c r="G65" s="19">
        <f>$E65/$E$8</f>
        <v>0</v>
      </c>
      <c r="H65" s="45"/>
      <c r="I65" s="21"/>
    </row>
    <row r="66" ht="19.95" customHeight="1">
      <c r="B66" s="9"/>
      <c r="C66" t="s" s="10">
        <v>82</v>
      </c>
      <c r="D66" s="12">
        <f>'SIMPLE Budget Plan Worksheet'!D66</f>
        <v>0</v>
      </c>
      <c r="E66" s="11">
        <v>0</v>
      </c>
      <c r="F66" s="12">
        <f>D66-E66</f>
        <v>0</v>
      </c>
      <c r="G66" s="13">
        <f>$E66/$E$8</f>
        <v>0</v>
      </c>
      <c r="H66" s="28"/>
      <c r="I66" s="22"/>
    </row>
    <row r="67" ht="20.8" customHeight="1">
      <c r="B67" s="16"/>
      <c r="C67" t="s" s="23">
        <v>83</v>
      </c>
      <c r="D67" s="65">
        <f>'SIMPLE Budget Plan Worksheet'!D67</f>
        <v>0</v>
      </c>
      <c r="E67" s="24">
        <v>0</v>
      </c>
      <c r="F67" s="65">
        <f>D67-E67</f>
        <v>0</v>
      </c>
      <c r="G67" s="19">
        <f>$E67/$E$8</f>
        <v>0</v>
      </c>
      <c r="H67" s="45"/>
      <c r="I67" s="21"/>
    </row>
    <row r="68" ht="20.8" customHeight="1">
      <c r="B68" s="9"/>
      <c r="C68" t="s" s="41">
        <v>84</v>
      </c>
      <c r="D68" s="69">
        <f>'SIMPLE Budget Plan Worksheet'!D68</f>
        <v>0</v>
      </c>
      <c r="E68" s="42">
        <f>SUM(E65:E67)</f>
        <v>0</v>
      </c>
      <c r="F68" s="69">
        <f>D68-E68</f>
        <v>0</v>
      </c>
      <c r="G68" s="13">
        <f>$E68/$E$8</f>
        <v>0</v>
      </c>
      <c r="H68" t="s" s="28">
        <v>85</v>
      </c>
      <c r="I68" s="29">
        <f>0.025*D8</f>
        <v>0.05</v>
      </c>
    </row>
    <row r="69" ht="19.95" customHeight="1">
      <c r="B69" t="s" s="49">
        <v>86</v>
      </c>
      <c r="C69" t="s" s="39">
        <v>86</v>
      </c>
      <c r="D69" s="18"/>
      <c r="E69" s="18"/>
      <c r="F69" s="18">
        <f>D69-E69</f>
        <v>0</v>
      </c>
      <c r="G69" s="19">
        <f>$E69/$E$8</f>
        <v>0</v>
      </c>
      <c r="H69" s="45"/>
      <c r="I69" s="21"/>
    </row>
    <row r="70" ht="19.95" customHeight="1">
      <c r="B70" s="9"/>
      <c r="C70" t="s" s="10">
        <v>74</v>
      </c>
      <c r="D70" s="12">
        <f>'SIMPLE Budget Plan Worksheet'!D70</f>
        <v>0</v>
      </c>
      <c r="E70" s="11">
        <v>0</v>
      </c>
      <c r="F70" s="12">
        <f>D70-E70</f>
        <v>0</v>
      </c>
      <c r="G70" s="13">
        <f>$E70/$E$8</f>
        <v>0</v>
      </c>
      <c r="H70" s="28"/>
      <c r="I70" s="22"/>
    </row>
    <row r="71" ht="19.95" customHeight="1">
      <c r="B71" s="16"/>
      <c r="C71" t="s" s="17">
        <v>87</v>
      </c>
      <c r="D71" s="18">
        <f>'SIMPLE Budget Plan Worksheet'!D71</f>
        <v>0</v>
      </c>
      <c r="E71" s="11">
        <v>0</v>
      </c>
      <c r="F71" s="18">
        <f>D71-E71</f>
        <v>0</v>
      </c>
      <c r="G71" s="19">
        <f>$E71/$E$8</f>
        <v>0</v>
      </c>
      <c r="H71" s="45"/>
      <c r="I71" s="21"/>
    </row>
    <row r="72" ht="19.95" customHeight="1">
      <c r="B72" s="9"/>
      <c r="C72" t="s" s="10">
        <v>88</v>
      </c>
      <c r="D72" s="12">
        <f>'SIMPLE Budget Plan Worksheet'!D72</f>
        <v>0</v>
      </c>
      <c r="E72" s="11">
        <v>0</v>
      </c>
      <c r="F72" s="12">
        <f>D72-E72</f>
        <v>0</v>
      </c>
      <c r="G72" s="13">
        <f>$E72/$E$8</f>
        <v>0</v>
      </c>
      <c r="H72" s="28"/>
      <c r="I72" s="22"/>
    </row>
    <row r="73" ht="20.8" customHeight="1">
      <c r="B73" s="16"/>
      <c r="C73" t="s" s="23">
        <v>89</v>
      </c>
      <c r="D73" s="65">
        <f>'SIMPLE Budget Plan Worksheet'!D73</f>
        <v>0</v>
      </c>
      <c r="E73" s="24">
        <v>0</v>
      </c>
      <c r="F73" s="65">
        <f>D73-E73</f>
        <v>0</v>
      </c>
      <c r="G73" s="19">
        <f>$E73/$E$8</f>
        <v>0</v>
      </c>
      <c r="H73" s="45"/>
      <c r="I73" s="21"/>
    </row>
    <row r="74" ht="20.8" customHeight="1">
      <c r="B74" s="9"/>
      <c r="C74" t="s" s="41">
        <v>90</v>
      </c>
      <c r="D74" s="69">
        <f>'SIMPLE Budget Plan Worksheet'!D74</f>
        <v>0</v>
      </c>
      <c r="E74" s="42">
        <f>SUM(E70:E73)</f>
        <v>0</v>
      </c>
      <c r="F74" s="69">
        <f>D74-E74</f>
        <v>0</v>
      </c>
      <c r="G74" s="13">
        <f>$E74/$E$8</f>
        <v>0</v>
      </c>
      <c r="H74" t="s" s="28">
        <v>79</v>
      </c>
      <c r="I74" s="29">
        <f>0.031*D8</f>
        <v>0.062</v>
      </c>
    </row>
    <row r="75" ht="19.95" customHeight="1">
      <c r="B75" t="s" s="49">
        <v>91</v>
      </c>
      <c r="C75" t="s" s="39">
        <v>91</v>
      </c>
      <c r="D75" s="18"/>
      <c r="E75" s="18"/>
      <c r="F75" s="18">
        <f>D75-E75</f>
        <v>0</v>
      </c>
      <c r="G75" s="19">
        <f>$E75/$E$8</f>
        <v>0</v>
      </c>
      <c r="H75" s="45"/>
      <c r="I75" s="21"/>
    </row>
    <row r="76" ht="19.95" customHeight="1">
      <c r="B76" s="9"/>
      <c r="C76" t="s" s="10">
        <v>92</v>
      </c>
      <c r="D76" s="12">
        <f>'SIMPLE Budget Plan Worksheet'!D76</f>
        <v>0</v>
      </c>
      <c r="E76" s="11">
        <v>0</v>
      </c>
      <c r="F76" s="12">
        <f>D76-E76</f>
        <v>0</v>
      </c>
      <c r="G76" s="13">
        <f>$E76/$E$8</f>
        <v>0</v>
      </c>
      <c r="H76" s="28"/>
      <c r="I76" s="22"/>
    </row>
    <row r="77" ht="19.95" customHeight="1">
      <c r="B77" s="16"/>
      <c r="C77" t="s" s="17">
        <v>93</v>
      </c>
      <c r="D77" s="18">
        <f>'SIMPLE Budget Plan Worksheet'!D77</f>
        <v>0</v>
      </c>
      <c r="E77" s="11">
        <v>0</v>
      </c>
      <c r="F77" s="18">
        <f>D77-E77</f>
        <v>0</v>
      </c>
      <c r="G77" s="19">
        <f>$E77/$E$8</f>
        <v>0</v>
      </c>
      <c r="H77" s="45"/>
      <c r="I77" s="21"/>
    </row>
    <row r="78" ht="20.8" customHeight="1">
      <c r="B78" s="9"/>
      <c r="C78" t="s" s="50">
        <v>94</v>
      </c>
      <c r="D78" s="56">
        <f>'SIMPLE Budget Plan Worksheet'!D78</f>
        <v>0</v>
      </c>
      <c r="E78" s="24">
        <v>0</v>
      </c>
      <c r="F78" s="56">
        <f>D78-E78</f>
        <v>0</v>
      </c>
      <c r="G78" s="13">
        <f>$E78/$E$8</f>
        <v>0</v>
      </c>
      <c r="H78" s="28"/>
      <c r="I78" s="22"/>
    </row>
    <row r="79" ht="20.8" customHeight="1">
      <c r="B79" s="16"/>
      <c r="C79" t="s" s="51">
        <v>95</v>
      </c>
      <c r="D79" s="67">
        <f>'SIMPLE Budget Plan Worksheet'!D79</f>
        <v>0</v>
      </c>
      <c r="E79" s="52">
        <f>SUM(E76:E78)</f>
        <v>0</v>
      </c>
      <c r="F79" s="67">
        <f>D79-E79</f>
        <v>0</v>
      </c>
      <c r="G79" s="19">
        <f>$E79/$E$8</f>
        <v>0</v>
      </c>
      <c r="H79" t="s" s="45">
        <v>96</v>
      </c>
      <c r="I79" s="46">
        <f>0.038*D8</f>
        <v>0.076</v>
      </c>
    </row>
    <row r="80" ht="19.95" customHeight="1">
      <c r="B80" t="s" s="47">
        <v>97</v>
      </c>
      <c r="C80" t="s" s="48">
        <v>97</v>
      </c>
      <c r="D80" s="12"/>
      <c r="E80" s="27"/>
      <c r="F80" s="53">
        <f>D80-E80</f>
        <v>0</v>
      </c>
      <c r="G80" s="13">
        <f>$E80/$E$8</f>
        <v>0</v>
      </c>
      <c r="H80" s="28"/>
      <c r="I80" s="22"/>
    </row>
    <row r="81" ht="19.95" customHeight="1">
      <c r="B81" s="16"/>
      <c r="C81" t="s" s="17">
        <v>98</v>
      </c>
      <c r="D81" s="18">
        <f>'SIMPLE Budget Plan Worksheet'!D81</f>
        <v>0</v>
      </c>
      <c r="E81" s="11">
        <v>0</v>
      </c>
      <c r="F81" s="18">
        <f>D81-E81</f>
        <v>0</v>
      </c>
      <c r="G81" s="19">
        <f>$E81/$E$8</f>
        <v>0</v>
      </c>
      <c r="H81" s="45"/>
      <c r="I81" s="21"/>
    </row>
    <row r="82" ht="20.8" customHeight="1">
      <c r="B82" s="9"/>
      <c r="C82" t="s" s="50">
        <v>99</v>
      </c>
      <c r="D82" s="56">
        <f>'SIMPLE Budget Plan Worksheet'!D82</f>
        <v>0</v>
      </c>
      <c r="E82" s="24">
        <v>0</v>
      </c>
      <c r="F82" s="56">
        <f>D82-E82</f>
        <v>0</v>
      </c>
      <c r="G82" s="13">
        <f>$E82/$E$8</f>
        <v>0</v>
      </c>
      <c r="H82" s="28"/>
      <c r="I82" s="22"/>
    </row>
    <row r="83" ht="20.8" customHeight="1">
      <c r="B83" s="16"/>
      <c r="C83" t="s" s="51">
        <v>100</v>
      </c>
      <c r="D83" s="67">
        <f>'SIMPLE Budget Plan Worksheet'!D83</f>
        <v>0</v>
      </c>
      <c r="E83" s="52">
        <f>SUM(E81:E82)</f>
        <v>0</v>
      </c>
      <c r="F83" s="67">
        <f>D83-E83</f>
        <v>0</v>
      </c>
      <c r="G83" s="19">
        <f>$E83/$E$8</f>
        <v>0</v>
      </c>
      <c r="H83" t="s" s="45">
        <v>73</v>
      </c>
      <c r="I83" s="46">
        <v>0</v>
      </c>
    </row>
    <row r="84" ht="19.95" customHeight="1">
      <c r="B84" s="9"/>
      <c r="C84" s="36"/>
      <c r="D84" s="12"/>
      <c r="E84" s="12"/>
      <c r="F84" s="12">
        <f>D84-E84</f>
        <v>0</v>
      </c>
      <c r="G84" s="13">
        <f>$E84/$E$8</f>
        <v>0</v>
      </c>
      <c r="H84" s="28"/>
      <c r="I84" s="22"/>
    </row>
    <row r="85" ht="19.95" customHeight="1">
      <c r="B85" s="16"/>
      <c r="C85" t="s" s="39">
        <v>12</v>
      </c>
      <c r="D85" s="18">
        <f>'SIMPLE Budget Plan Worksheet'!D86</f>
        <v>2</v>
      </c>
      <c r="E85" s="18">
        <f>E8</f>
        <v>2</v>
      </c>
      <c r="F85" s="18">
        <f>E85-D85</f>
        <v>0</v>
      </c>
      <c r="G85" s="19">
        <f>$E85/$E$8</f>
        <v>1</v>
      </c>
      <c r="H85" s="45"/>
      <c r="I85" s="21"/>
    </row>
    <row r="86" ht="19.95" customHeight="1">
      <c r="B86" s="9"/>
      <c r="C86" t="s" s="48">
        <v>103</v>
      </c>
      <c r="D86" s="12"/>
      <c r="E86" s="12"/>
      <c r="F86" s="12">
        <f>D86-E86</f>
        <v>0</v>
      </c>
      <c r="G86" s="13">
        <f>$E86/$E$8</f>
        <v>0</v>
      </c>
      <c r="H86" s="28"/>
      <c r="I86" s="22"/>
    </row>
    <row r="87" ht="20.8" customHeight="1">
      <c r="B87" s="16"/>
      <c r="C87" t="s" s="70">
        <v>104</v>
      </c>
      <c r="D87" s="65">
        <f>'SIMPLE Budget Plan Worksheet'!D88</f>
        <v>2</v>
      </c>
      <c r="E87" s="65">
        <f>E83+E79+E74+E68+E63+E58+E50+E42+E36+E31+E24+E18+E14</f>
        <v>1</v>
      </c>
      <c r="F87" s="65">
        <f>D87-E87</f>
        <v>1</v>
      </c>
      <c r="G87" s="19">
        <f>$E87/$E$8</f>
        <v>0.5</v>
      </c>
      <c r="H87" s="45"/>
      <c r="I87" s="21"/>
    </row>
    <row r="88" ht="20.8" customHeight="1">
      <c r="B88" s="9"/>
      <c r="C88" t="s" s="41">
        <v>108</v>
      </c>
      <c r="D88" s="42">
        <f>D85-D87</f>
        <v>0</v>
      </c>
      <c r="E88" s="42">
        <f>E85-E87</f>
        <v>1</v>
      </c>
      <c r="F88" s="42">
        <f>F85+F87</f>
        <v>1</v>
      </c>
      <c r="G88" s="13">
        <f>$E88/$E$8</f>
        <v>0.5</v>
      </c>
      <c r="H88" s="28"/>
      <c r="I88" s="22"/>
    </row>
  </sheetData>
  <conditionalFormatting sqref="F4:F8 F12:F87 D88:F88">
    <cfRule type="cellIs" dxfId="2" priority="1" operator="greaterThan" stopIfTrue="1">
      <formula>0</formula>
    </cfRule>
    <cfRule type="cellIs" dxfId="3" priority="2" operator="lessThan" stopIfTrue="1">
      <formula>0</formula>
    </cfRule>
  </conditionalFormatting>
  <pageMargins left="1" right="1" top="1" bottom="1" header="0.25" footer="0.25"/>
  <pageSetup firstPageNumber="1" fitToHeight="1" fitToWidth="1" scale="100" useFirstPageNumber="0" orientation="portrait" pageOrder="downThenOver"/>
  <headerFooter>
    <oddFooter>&amp;C&amp;"Helvetica Neue,Regular"&amp;12&amp;K000000&amp;P</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dimension ref="B2:T26"/>
  <sheetViews>
    <sheetView workbookViewId="0" showGridLines="0" defaultGridColor="1"/>
  </sheetViews>
  <sheetFormatPr defaultColWidth="11.5" defaultRowHeight="13.45" customHeight="1" outlineLevelRow="0" outlineLevelCol="0"/>
  <cols>
    <col min="1" max="1" width="6.57031" style="71" customWidth="1"/>
    <col min="2" max="2" width="16.5" style="71" customWidth="1"/>
    <col min="3" max="20" width="10.3516" style="71" customWidth="1"/>
    <col min="21" max="16384" width="11.5" style="71" customWidth="1"/>
  </cols>
  <sheetData>
    <row r="1" ht="158.1" customHeight="1"/>
    <row r="2" ht="14" customHeight="1">
      <c r="B2" s="72"/>
      <c r="C2" t="s" s="73">
        <v>109</v>
      </c>
      <c r="D2" s="74"/>
      <c r="E2" s="74"/>
      <c r="F2" s="74"/>
      <c r="G2" s="74"/>
      <c r="H2" s="75"/>
      <c r="I2" t="s" s="73">
        <v>110</v>
      </c>
      <c r="J2" s="74"/>
      <c r="K2" s="74"/>
      <c r="L2" s="74"/>
      <c r="M2" s="74"/>
      <c r="N2" s="75"/>
      <c r="O2" t="s" s="73">
        <v>111</v>
      </c>
      <c r="P2" s="74"/>
      <c r="Q2" s="74"/>
      <c r="R2" s="74"/>
      <c r="S2" s="74"/>
      <c r="T2" s="76"/>
    </row>
    <row r="3" ht="18" customHeight="1">
      <c r="B3" t="s" s="77">
        <v>1</v>
      </c>
      <c r="C3" s="78">
        <v>15000</v>
      </c>
      <c r="D3" s="79">
        <v>30000</v>
      </c>
      <c r="E3" s="79">
        <v>45000</v>
      </c>
      <c r="F3" s="79">
        <v>60000</v>
      </c>
      <c r="G3" s="79">
        <v>75000</v>
      </c>
      <c r="H3" s="80">
        <v>90000</v>
      </c>
      <c r="I3" s="78">
        <v>15000</v>
      </c>
      <c r="J3" s="79">
        <v>30000</v>
      </c>
      <c r="K3" s="79">
        <v>45000</v>
      </c>
      <c r="L3" s="79">
        <v>60000</v>
      </c>
      <c r="M3" s="79">
        <v>75000</v>
      </c>
      <c r="N3" s="80">
        <v>90000</v>
      </c>
      <c r="O3" s="78">
        <v>15000</v>
      </c>
      <c r="P3" s="79">
        <v>30000</v>
      </c>
      <c r="Q3" s="79">
        <v>45000</v>
      </c>
      <c r="R3" s="79">
        <v>60000</v>
      </c>
      <c r="S3" s="79">
        <v>75000</v>
      </c>
      <c r="T3" s="81">
        <v>90000</v>
      </c>
    </row>
    <row r="4" ht="20" customHeight="1">
      <c r="B4" t="s" s="82">
        <v>112</v>
      </c>
      <c r="C4" s="83">
        <v>0.12</v>
      </c>
      <c r="D4" s="84">
        <v>0.12</v>
      </c>
      <c r="E4" s="84">
        <v>0.13</v>
      </c>
      <c r="F4" s="84">
        <v>0.13</v>
      </c>
      <c r="G4" s="84">
        <v>0.13</v>
      </c>
      <c r="H4" s="85">
        <v>0.13</v>
      </c>
      <c r="I4" s="83">
        <v>0.12</v>
      </c>
      <c r="J4" s="84">
        <v>0.12</v>
      </c>
      <c r="K4" s="84">
        <v>0.13</v>
      </c>
      <c r="L4" s="84">
        <v>0.13</v>
      </c>
      <c r="M4" s="84">
        <v>0.13</v>
      </c>
      <c r="N4" s="85">
        <v>0.13</v>
      </c>
      <c r="O4" s="83">
        <v>0.12</v>
      </c>
      <c r="P4" s="84">
        <v>0.12</v>
      </c>
      <c r="Q4" s="84">
        <v>0.13</v>
      </c>
      <c r="R4" s="84">
        <v>0.13</v>
      </c>
      <c r="S4" s="84">
        <v>0.13</v>
      </c>
      <c r="T4" s="86">
        <v>0.13</v>
      </c>
    </row>
    <row r="5" ht="20" customHeight="1">
      <c r="B5" t="s" s="87">
        <v>113</v>
      </c>
      <c r="C5" s="88">
        <v>0.05</v>
      </c>
      <c r="D5" s="89">
        <v>0.08</v>
      </c>
      <c r="E5" s="89">
        <v>0.12</v>
      </c>
      <c r="F5" s="89">
        <v>0.15</v>
      </c>
      <c r="G5" s="89">
        <v>0.15</v>
      </c>
      <c r="H5" s="90">
        <v>0.15</v>
      </c>
      <c r="I5" s="88">
        <v>0.07000000000000001</v>
      </c>
      <c r="J5" s="89">
        <v>0.13</v>
      </c>
      <c r="K5" s="89">
        <v>0.16</v>
      </c>
      <c r="L5" s="89">
        <v>0.18</v>
      </c>
      <c r="M5" s="89">
        <v>0.21</v>
      </c>
      <c r="N5" s="90">
        <v>0.23</v>
      </c>
      <c r="O5" s="88">
        <v>0.02</v>
      </c>
      <c r="P5" s="89">
        <v>0.04</v>
      </c>
      <c r="Q5" s="89">
        <v>0.06</v>
      </c>
      <c r="R5" s="89">
        <v>0.09</v>
      </c>
      <c r="S5" s="89">
        <v>0.12</v>
      </c>
      <c r="T5" s="91">
        <v>0.13</v>
      </c>
    </row>
    <row r="6" ht="20" customHeight="1">
      <c r="B6" t="s" s="92">
        <v>114</v>
      </c>
      <c r="C6" s="93">
        <v>0.18</v>
      </c>
      <c r="D6" s="94">
        <v>0.12</v>
      </c>
      <c r="E6" s="94">
        <v>0.11</v>
      </c>
      <c r="F6" s="94">
        <v>0.09</v>
      </c>
      <c r="G6" s="94">
        <v>0.08</v>
      </c>
      <c r="H6" s="95">
        <v>0.07000000000000001</v>
      </c>
      <c r="I6" s="93">
        <v>0.22</v>
      </c>
      <c r="J6" s="94">
        <v>0.15</v>
      </c>
      <c r="K6" s="94">
        <v>0.12</v>
      </c>
      <c r="L6" s="94">
        <v>0.09</v>
      </c>
      <c r="M6" s="94">
        <v>0.08</v>
      </c>
      <c r="N6" s="95">
        <v>0.07000000000000001</v>
      </c>
      <c r="O6" s="93">
        <v>0.22</v>
      </c>
      <c r="P6" s="94">
        <v>0.2</v>
      </c>
      <c r="Q6" s="94">
        <v>0.16</v>
      </c>
      <c r="R6" s="94">
        <v>0.12</v>
      </c>
      <c r="S6" s="94">
        <v>0.11</v>
      </c>
      <c r="T6" s="96">
        <v>0.1</v>
      </c>
    </row>
    <row r="7" ht="20" customHeight="1">
      <c r="B7" t="s" s="87">
        <v>44</v>
      </c>
      <c r="C7" s="88">
        <v>0.41</v>
      </c>
      <c r="D7" s="89">
        <v>0.38</v>
      </c>
      <c r="E7" s="89">
        <v>0.34</v>
      </c>
      <c r="F7" s="89">
        <v>0.32</v>
      </c>
      <c r="G7" s="89">
        <v>0.32</v>
      </c>
      <c r="H7" s="90">
        <v>0.32</v>
      </c>
      <c r="I7" s="88">
        <v>0.34</v>
      </c>
      <c r="J7" s="89">
        <v>0.3</v>
      </c>
      <c r="K7" s="89">
        <v>0.26</v>
      </c>
      <c r="L7" s="89">
        <v>0.25</v>
      </c>
      <c r="M7" s="89">
        <v>0.24</v>
      </c>
      <c r="N7" s="90">
        <v>0.24</v>
      </c>
      <c r="O7" s="88">
        <v>0.4</v>
      </c>
      <c r="P7" s="89">
        <v>0.36</v>
      </c>
      <c r="Q7" s="89">
        <v>0.32</v>
      </c>
      <c r="R7" s="89">
        <v>0.29</v>
      </c>
      <c r="S7" s="89">
        <v>0.28</v>
      </c>
      <c r="T7" s="91">
        <v>0.29</v>
      </c>
    </row>
    <row r="8" ht="20" customHeight="1">
      <c r="B8" t="s" s="92">
        <v>50</v>
      </c>
      <c r="C8" s="93">
        <v>0.16</v>
      </c>
      <c r="D8" s="94">
        <v>0.16</v>
      </c>
      <c r="E8" s="94">
        <v>0.16</v>
      </c>
      <c r="F8" s="94">
        <v>0.16</v>
      </c>
      <c r="G8" s="94">
        <v>0.15</v>
      </c>
      <c r="H8" s="95">
        <v>0.15</v>
      </c>
      <c r="I8" s="93">
        <v>0.17</v>
      </c>
      <c r="J8" s="94">
        <v>0.16</v>
      </c>
      <c r="K8" s="94">
        <v>0.16</v>
      </c>
      <c r="L8" s="94">
        <v>0.16</v>
      </c>
      <c r="M8" s="94">
        <v>0.15</v>
      </c>
      <c r="N8" s="95">
        <v>0.14</v>
      </c>
      <c r="O8" s="93">
        <v>0.14</v>
      </c>
      <c r="P8" s="94">
        <v>0.14</v>
      </c>
      <c r="Q8" s="94">
        <v>0.15</v>
      </c>
      <c r="R8" s="94">
        <v>0.14</v>
      </c>
      <c r="S8" s="94">
        <v>0.13</v>
      </c>
      <c r="T8" s="96">
        <v>0.13</v>
      </c>
    </row>
    <row r="9" ht="20" customHeight="1">
      <c r="B9" t="s" s="87">
        <v>92</v>
      </c>
      <c r="C9" s="88">
        <v>0.02</v>
      </c>
      <c r="D9" s="89">
        <v>0.04</v>
      </c>
      <c r="E9" s="89">
        <v>0.04</v>
      </c>
      <c r="F9" s="89">
        <v>0.05</v>
      </c>
      <c r="G9" s="89">
        <v>0.07000000000000001</v>
      </c>
      <c r="H9" s="90">
        <v>0.08</v>
      </c>
      <c r="I9" s="88">
        <v>0.02</v>
      </c>
      <c r="J9" s="89">
        <v>0.04</v>
      </c>
      <c r="K9" s="89">
        <v>0.06</v>
      </c>
      <c r="L9" s="89">
        <v>0.07000000000000001</v>
      </c>
      <c r="M9" s="89">
        <v>0.07000000000000001</v>
      </c>
      <c r="N9" s="90">
        <v>0.08</v>
      </c>
      <c r="O9" s="88">
        <v>0.02</v>
      </c>
      <c r="P9" s="89">
        <v>0.03</v>
      </c>
      <c r="Q9" s="89">
        <v>0.03</v>
      </c>
      <c r="R9" s="89">
        <v>0.06</v>
      </c>
      <c r="S9" s="89">
        <v>0.06</v>
      </c>
      <c r="T9" s="91">
        <v>0.06</v>
      </c>
    </row>
    <row r="10" ht="20" customHeight="1">
      <c r="B10" t="s" s="92">
        <v>91</v>
      </c>
      <c r="C10" s="93">
        <v>0.03</v>
      </c>
      <c r="D10" s="94">
        <v>0.05</v>
      </c>
      <c r="E10" s="94">
        <v>0.05</v>
      </c>
      <c r="F10" s="94">
        <v>0.05</v>
      </c>
      <c r="G10" s="94">
        <v>0.05</v>
      </c>
      <c r="H10" s="95">
        <v>0.05</v>
      </c>
      <c r="I10" s="93">
        <v>0.03</v>
      </c>
      <c r="J10" s="94">
        <v>0.05</v>
      </c>
      <c r="K10" s="94">
        <v>0.06</v>
      </c>
      <c r="L10" s="94">
        <v>0.06</v>
      </c>
      <c r="M10" s="94">
        <v>0.06</v>
      </c>
      <c r="N10" s="95">
        <v>0.05</v>
      </c>
      <c r="O10" s="93">
        <v>0.02</v>
      </c>
      <c r="P10" s="94">
        <v>0.03</v>
      </c>
      <c r="Q10" s="94">
        <v>0.04</v>
      </c>
      <c r="R10" s="94">
        <v>0.06</v>
      </c>
      <c r="S10" s="94">
        <v>0.06</v>
      </c>
      <c r="T10" s="96">
        <v>0.06</v>
      </c>
    </row>
    <row r="11" ht="20" customHeight="1">
      <c r="B11" t="s" s="87">
        <v>115</v>
      </c>
      <c r="C11" s="88">
        <v>0.03</v>
      </c>
      <c r="D11" s="89">
        <v>0.05</v>
      </c>
      <c r="E11" s="89">
        <v>0.05</v>
      </c>
      <c r="F11" s="89">
        <v>0.05</v>
      </c>
      <c r="G11" s="89">
        <v>0.05</v>
      </c>
      <c r="H11" s="90">
        <v>0.05</v>
      </c>
      <c r="I11" s="88">
        <v>0.03</v>
      </c>
      <c r="J11" s="89">
        <v>0.05</v>
      </c>
      <c r="K11" s="89">
        <v>0.05</v>
      </c>
      <c r="L11" s="89">
        <v>0.06</v>
      </c>
      <c r="M11" s="89">
        <v>0.06</v>
      </c>
      <c r="N11" s="90">
        <v>0.06</v>
      </c>
      <c r="O11" s="88">
        <v>0.01</v>
      </c>
      <c r="P11" s="89">
        <v>0.02</v>
      </c>
      <c r="Q11" s="89">
        <v>0.03</v>
      </c>
      <c r="R11" s="89">
        <v>0.05</v>
      </c>
      <c r="S11" s="89">
        <v>0.05</v>
      </c>
      <c r="T11" s="91">
        <v>0.05</v>
      </c>
    </row>
    <row r="12" ht="20" customHeight="1">
      <c r="B12" t="s" s="97">
        <v>116</v>
      </c>
      <c r="C12" s="93">
        <v>0</v>
      </c>
      <c r="D12" s="94">
        <v>0</v>
      </c>
      <c r="E12" s="94">
        <v>0</v>
      </c>
      <c r="F12" s="94">
        <v>0</v>
      </c>
      <c r="G12" s="94">
        <v>0</v>
      </c>
      <c r="H12" s="95">
        <v>0</v>
      </c>
      <c r="I12" s="93">
        <v>0</v>
      </c>
      <c r="J12" s="94">
        <v>0</v>
      </c>
      <c r="K12" s="94">
        <v>0</v>
      </c>
      <c r="L12" s="94">
        <v>0</v>
      </c>
      <c r="M12" s="94">
        <v>0</v>
      </c>
      <c r="N12" s="95">
        <v>0</v>
      </c>
      <c r="O12" s="93">
        <v>0.05</v>
      </c>
      <c r="P12" s="94">
        <v>0.06</v>
      </c>
      <c r="Q12" s="94">
        <v>0.08</v>
      </c>
      <c r="R12" s="94">
        <v>0.06</v>
      </c>
      <c r="S12" s="94">
        <v>0.06</v>
      </c>
      <c r="T12" s="96">
        <v>0.05</v>
      </c>
    </row>
    <row r="13" ht="20" customHeight="1">
      <c r="B13" t="s" s="98">
        <v>117</v>
      </c>
      <c r="C13" s="99">
        <f>SUM(C4:C12)</f>
        <v>1</v>
      </c>
      <c r="D13" s="100">
        <f>SUM(D4:D12)</f>
        <v>1</v>
      </c>
      <c r="E13" s="100">
        <f>SUM(E4:E12)</f>
        <v>1</v>
      </c>
      <c r="F13" s="100">
        <f>SUM(F4:F12)</f>
        <v>1</v>
      </c>
      <c r="G13" s="100">
        <f>SUM(G4:G12)</f>
        <v>1</v>
      </c>
      <c r="H13" s="101">
        <f>SUM(H4:H12)</f>
        <v>1</v>
      </c>
      <c r="I13" s="99">
        <f>SUM(I4:I12)</f>
        <v>1</v>
      </c>
      <c r="J13" s="100">
        <f>SUM(J4:J12)</f>
        <v>1</v>
      </c>
      <c r="K13" s="100">
        <f>SUM(K4:K12)</f>
        <v>1</v>
      </c>
      <c r="L13" s="100">
        <f>SUM(L4:L12)</f>
        <v>1</v>
      </c>
      <c r="M13" s="100">
        <f>SUM(M4:M12)</f>
        <v>1</v>
      </c>
      <c r="N13" s="101">
        <f>SUM(N4:N12)</f>
        <v>1</v>
      </c>
      <c r="O13" s="99">
        <f>SUM(O4:O12)</f>
        <v>1</v>
      </c>
      <c r="P13" s="100">
        <f>SUM(P4:P12)</f>
        <v>1</v>
      </c>
      <c r="Q13" s="100">
        <f>SUM(Q4:Q12)</f>
        <v>1</v>
      </c>
      <c r="R13" s="100">
        <f>SUM(R4:R12)</f>
        <v>1</v>
      </c>
      <c r="S13" s="100">
        <f>SUM(S4:S12)</f>
        <v>1</v>
      </c>
      <c r="T13" s="102">
        <f>SUM(T4:T12)</f>
        <v>1</v>
      </c>
    </row>
    <row r="14" ht="15" customHeight="1">
      <c r="B14" s="103"/>
      <c r="C14" s="104"/>
      <c r="D14" s="105"/>
      <c r="E14" s="105"/>
      <c r="F14" s="105"/>
      <c r="G14" s="105"/>
      <c r="H14" s="106"/>
      <c r="I14" s="104"/>
      <c r="J14" s="105"/>
      <c r="K14" s="105"/>
      <c r="L14" s="105"/>
      <c r="M14" s="105"/>
      <c r="N14" s="106"/>
      <c r="O14" s="104"/>
      <c r="P14" s="105"/>
      <c r="Q14" s="105"/>
      <c r="R14" s="105"/>
      <c r="S14" s="105"/>
      <c r="T14" s="106"/>
    </row>
    <row r="15" ht="14" customHeight="1">
      <c r="B15" s="72"/>
      <c r="C15" t="s" s="73">
        <v>118</v>
      </c>
      <c r="D15" s="107"/>
      <c r="E15" s="107"/>
      <c r="F15" s="107"/>
      <c r="G15" s="107"/>
      <c r="H15" s="108"/>
      <c r="I15" t="s" s="73">
        <v>119</v>
      </c>
      <c r="J15" s="107"/>
      <c r="K15" s="107"/>
      <c r="L15" s="107"/>
      <c r="M15" s="107"/>
      <c r="N15" s="108"/>
      <c r="O15" t="s" s="73">
        <v>120</v>
      </c>
      <c r="P15" s="107"/>
      <c r="Q15" s="107"/>
      <c r="R15" s="107"/>
      <c r="S15" s="107"/>
      <c r="T15" s="109"/>
    </row>
    <row r="16" ht="15" customHeight="1">
      <c r="B16" t="s" s="110">
        <v>1</v>
      </c>
      <c r="C16" s="111">
        <v>25000</v>
      </c>
      <c r="D16" s="112">
        <f>C16+25000</f>
        <v>50000</v>
      </c>
      <c r="E16" s="112">
        <f>D16+25000</f>
        <v>75000</v>
      </c>
      <c r="F16" s="112">
        <f>E16+25000</f>
        <v>100000</v>
      </c>
      <c r="G16" s="112">
        <f>F16+25000</f>
        <v>125000</v>
      </c>
      <c r="H16" s="113">
        <f>G16+25000</f>
        <v>150000</v>
      </c>
      <c r="I16" s="111">
        <v>25000</v>
      </c>
      <c r="J16" s="112">
        <f>I16+25000</f>
        <v>50000</v>
      </c>
      <c r="K16" s="112">
        <f>J16+25000</f>
        <v>75000</v>
      </c>
      <c r="L16" s="112">
        <f>K16+25000</f>
        <v>100000</v>
      </c>
      <c r="M16" s="112">
        <f>L16+25000</f>
        <v>125000</v>
      </c>
      <c r="N16" s="113">
        <f>M16+25000</f>
        <v>150000</v>
      </c>
      <c r="O16" s="111">
        <v>25000</v>
      </c>
      <c r="P16" s="112">
        <f>O16+25000</f>
        <v>50000</v>
      </c>
      <c r="Q16" s="112">
        <f>P16+25000</f>
        <v>75000</v>
      </c>
      <c r="R16" s="112">
        <f>Q16+25000</f>
        <v>100000</v>
      </c>
      <c r="S16" s="112">
        <f>R16+25000</f>
        <v>125000</v>
      </c>
      <c r="T16" s="114">
        <f>S16+25000</f>
        <v>150000</v>
      </c>
    </row>
    <row r="17" ht="20" customHeight="1">
      <c r="B17" t="s" s="115">
        <v>112</v>
      </c>
      <c r="C17" s="116">
        <v>0.12</v>
      </c>
      <c r="D17" s="117">
        <v>0.12</v>
      </c>
      <c r="E17" s="117">
        <v>0.13</v>
      </c>
      <c r="F17" s="117">
        <v>0.13</v>
      </c>
      <c r="G17" s="117">
        <v>0.13</v>
      </c>
      <c r="H17" s="118">
        <v>0.14</v>
      </c>
      <c r="I17" s="116">
        <v>0.12</v>
      </c>
      <c r="J17" s="117">
        <v>0.12</v>
      </c>
      <c r="K17" s="117">
        <v>0.13</v>
      </c>
      <c r="L17" s="117">
        <v>0.13</v>
      </c>
      <c r="M17" s="117">
        <v>0.13</v>
      </c>
      <c r="N17" s="118">
        <v>0.14</v>
      </c>
      <c r="O17" s="116">
        <v>0.12</v>
      </c>
      <c r="P17" s="117">
        <v>0.12</v>
      </c>
      <c r="Q17" s="117">
        <v>0.12</v>
      </c>
      <c r="R17" s="117">
        <v>0.13</v>
      </c>
      <c r="S17" s="117">
        <v>0.13</v>
      </c>
      <c r="T17" s="119">
        <v>0.14</v>
      </c>
    </row>
    <row r="18" ht="20" customHeight="1">
      <c r="B18" t="s" s="87">
        <v>113</v>
      </c>
      <c r="C18" s="88">
        <v>0.05</v>
      </c>
      <c r="D18" s="89">
        <v>0.08</v>
      </c>
      <c r="E18" s="89">
        <v>0.11</v>
      </c>
      <c r="F18" s="89">
        <v>0.13</v>
      </c>
      <c r="G18" s="89">
        <v>0.15</v>
      </c>
      <c r="H18" s="90">
        <v>0.15</v>
      </c>
      <c r="I18" s="88">
        <v>0.02</v>
      </c>
      <c r="J18" s="89">
        <v>0.06</v>
      </c>
      <c r="K18" s="89">
        <v>0.1</v>
      </c>
      <c r="L18" s="89">
        <v>0.13</v>
      </c>
      <c r="M18" s="89">
        <v>0.15</v>
      </c>
      <c r="N18" s="90">
        <v>0.15</v>
      </c>
      <c r="O18" s="88">
        <v>0.01</v>
      </c>
      <c r="P18" s="89">
        <v>0.05</v>
      </c>
      <c r="Q18" s="89">
        <v>0.1</v>
      </c>
      <c r="R18" s="89">
        <v>0.13</v>
      </c>
      <c r="S18" s="89">
        <v>0.15</v>
      </c>
      <c r="T18" s="91">
        <v>0.15</v>
      </c>
    </row>
    <row r="19" ht="20" customHeight="1">
      <c r="B19" t="s" s="87">
        <v>114</v>
      </c>
      <c r="C19" s="88">
        <v>0.19</v>
      </c>
      <c r="D19" s="89">
        <v>0.15</v>
      </c>
      <c r="E19" s="89">
        <v>0.12</v>
      </c>
      <c r="F19" s="89">
        <v>0.1</v>
      </c>
      <c r="G19" s="89">
        <v>0.08</v>
      </c>
      <c r="H19" s="90">
        <v>0.07000000000000001</v>
      </c>
      <c r="I19" s="88">
        <v>0.25</v>
      </c>
      <c r="J19" s="89">
        <v>0.19</v>
      </c>
      <c r="K19" s="89">
        <v>0.15</v>
      </c>
      <c r="L19" s="89">
        <v>0.11</v>
      </c>
      <c r="M19" s="89">
        <v>0.09</v>
      </c>
      <c r="N19" s="90">
        <v>0.08</v>
      </c>
      <c r="O19" s="88">
        <v>0.24</v>
      </c>
      <c r="P19" s="89">
        <v>0.17</v>
      </c>
      <c r="Q19" s="89">
        <v>0.13</v>
      </c>
      <c r="R19" s="89">
        <v>0.11</v>
      </c>
      <c r="S19" s="89">
        <v>0.09</v>
      </c>
      <c r="T19" s="91">
        <v>0.08</v>
      </c>
    </row>
    <row r="20" ht="20" customHeight="1">
      <c r="B20" t="s" s="87">
        <v>44</v>
      </c>
      <c r="C20" s="88">
        <v>0.29</v>
      </c>
      <c r="D20" s="89">
        <v>0.31</v>
      </c>
      <c r="E20" s="89">
        <v>0.3</v>
      </c>
      <c r="F20" s="89">
        <v>0.3</v>
      </c>
      <c r="G20" s="89">
        <v>0.3</v>
      </c>
      <c r="H20" s="90">
        <v>0.3</v>
      </c>
      <c r="I20" s="88">
        <v>0.29</v>
      </c>
      <c r="J20" s="89">
        <v>0.3</v>
      </c>
      <c r="K20" s="89">
        <v>0.27</v>
      </c>
      <c r="L20" s="89">
        <v>0.27</v>
      </c>
      <c r="M20" s="89">
        <v>0.29</v>
      </c>
      <c r="N20" s="90">
        <v>0.29</v>
      </c>
      <c r="O20" s="88">
        <v>0.36</v>
      </c>
      <c r="P20" s="89">
        <v>0.3</v>
      </c>
      <c r="Q20" s="89">
        <v>0.27</v>
      </c>
      <c r="R20" s="89">
        <v>0.27</v>
      </c>
      <c r="S20" s="89">
        <v>0.28</v>
      </c>
      <c r="T20" s="91">
        <v>0.28</v>
      </c>
    </row>
    <row r="21" ht="20" customHeight="1">
      <c r="B21" t="s" s="87">
        <v>50</v>
      </c>
      <c r="C21" s="88">
        <v>0.18</v>
      </c>
      <c r="D21" s="89">
        <v>0.16</v>
      </c>
      <c r="E21" s="89">
        <v>0.14</v>
      </c>
      <c r="F21" s="89">
        <v>0.14</v>
      </c>
      <c r="G21" s="89">
        <v>0.14</v>
      </c>
      <c r="H21" s="90">
        <v>0.14</v>
      </c>
      <c r="I21" s="88">
        <v>0.18</v>
      </c>
      <c r="J21" s="89">
        <v>0.15</v>
      </c>
      <c r="K21" s="89">
        <v>0.11</v>
      </c>
      <c r="L21" s="89">
        <v>0.11</v>
      </c>
      <c r="M21" s="89">
        <v>0.11</v>
      </c>
      <c r="N21" s="90">
        <v>0.1</v>
      </c>
      <c r="O21" s="88">
        <v>0.18</v>
      </c>
      <c r="P21" s="89">
        <v>0.15</v>
      </c>
      <c r="Q21" s="89">
        <v>0.11</v>
      </c>
      <c r="R21" s="89">
        <v>0.1</v>
      </c>
      <c r="S21" s="89">
        <v>0.1</v>
      </c>
      <c r="T21" s="91">
        <v>0.09</v>
      </c>
    </row>
    <row r="22" ht="20" customHeight="1">
      <c r="B22" t="s" s="87">
        <v>92</v>
      </c>
      <c r="C22" s="88">
        <v>0.04</v>
      </c>
      <c r="D22" s="89">
        <v>0.05</v>
      </c>
      <c r="E22" s="89">
        <v>0.07000000000000001</v>
      </c>
      <c r="F22" s="89">
        <v>0.07000000000000001</v>
      </c>
      <c r="G22" s="89">
        <v>0.07000000000000001</v>
      </c>
      <c r="H22" s="90">
        <v>0.08</v>
      </c>
      <c r="I22" s="88">
        <v>0.04</v>
      </c>
      <c r="J22" s="89">
        <v>0.05</v>
      </c>
      <c r="K22" s="89">
        <v>0.07000000000000001</v>
      </c>
      <c r="L22" s="89">
        <v>0.07000000000000001</v>
      </c>
      <c r="M22" s="89">
        <v>0.07000000000000001</v>
      </c>
      <c r="N22" s="90">
        <v>0.08</v>
      </c>
      <c r="O22" s="88">
        <v>0.01</v>
      </c>
      <c r="P22" s="89">
        <v>0.05</v>
      </c>
      <c r="Q22" s="89">
        <v>0.07000000000000001</v>
      </c>
      <c r="R22" s="89">
        <v>0.07000000000000001</v>
      </c>
      <c r="S22" s="89">
        <v>0.07000000000000001</v>
      </c>
      <c r="T22" s="91">
        <v>0.08</v>
      </c>
    </row>
    <row r="23" ht="20" customHeight="1">
      <c r="B23" t="s" s="87">
        <v>91</v>
      </c>
      <c r="C23" s="88">
        <v>0.09</v>
      </c>
      <c r="D23" s="89">
        <v>0.08</v>
      </c>
      <c r="E23" s="89">
        <v>0.08</v>
      </c>
      <c r="F23" s="89">
        <v>0.08</v>
      </c>
      <c r="G23" s="89">
        <v>0.08</v>
      </c>
      <c r="H23" s="90">
        <v>0.07000000000000001</v>
      </c>
      <c r="I23" s="88">
        <v>0.06</v>
      </c>
      <c r="J23" s="89">
        <v>0.06</v>
      </c>
      <c r="K23" s="89">
        <v>0.07000000000000001</v>
      </c>
      <c r="L23" s="89">
        <v>0.07000000000000001</v>
      </c>
      <c r="M23" s="89">
        <v>0.06</v>
      </c>
      <c r="N23" s="90">
        <v>0.06</v>
      </c>
      <c r="O23" s="88">
        <v>0.04</v>
      </c>
      <c r="P23" s="89">
        <v>0.07000000000000001</v>
      </c>
      <c r="Q23" s="89">
        <v>0.07000000000000001</v>
      </c>
      <c r="R23" s="89">
        <v>0.07000000000000001</v>
      </c>
      <c r="S23" s="89">
        <v>0.07000000000000001</v>
      </c>
      <c r="T23" s="91">
        <v>0.07000000000000001</v>
      </c>
    </row>
    <row r="24" ht="20" customHeight="1">
      <c r="B24" t="s" s="87">
        <v>115</v>
      </c>
      <c r="C24" s="88">
        <v>0.04</v>
      </c>
      <c r="D24" s="89">
        <v>0.05</v>
      </c>
      <c r="E24" s="89">
        <v>0.05</v>
      </c>
      <c r="F24" s="89">
        <v>0.05</v>
      </c>
      <c r="G24" s="89">
        <v>0.05</v>
      </c>
      <c r="H24" s="90">
        <v>0.05</v>
      </c>
      <c r="I24" s="88">
        <v>0.01</v>
      </c>
      <c r="J24" s="89">
        <v>0.02</v>
      </c>
      <c r="K24" s="89">
        <v>0.04</v>
      </c>
      <c r="L24" s="89">
        <v>0.05</v>
      </c>
      <c r="M24" s="89">
        <v>0.05</v>
      </c>
      <c r="N24" s="90">
        <v>0.05</v>
      </c>
      <c r="O24" s="88">
        <v>0</v>
      </c>
      <c r="P24" s="89">
        <v>0.02</v>
      </c>
      <c r="Q24" s="89">
        <v>0.04</v>
      </c>
      <c r="R24" s="89">
        <v>0.04</v>
      </c>
      <c r="S24" s="89">
        <v>0.05</v>
      </c>
      <c r="T24" s="91">
        <v>0.05</v>
      </c>
    </row>
    <row r="25" ht="20" customHeight="1">
      <c r="B25" t="s" s="120">
        <v>116</v>
      </c>
      <c r="C25" s="88">
        <v>0</v>
      </c>
      <c r="D25" s="89">
        <v>0</v>
      </c>
      <c r="E25" s="89">
        <v>0</v>
      </c>
      <c r="F25" s="89">
        <v>0</v>
      </c>
      <c r="G25" s="89">
        <v>0</v>
      </c>
      <c r="H25" s="90">
        <v>0</v>
      </c>
      <c r="I25" s="88">
        <v>0.03</v>
      </c>
      <c r="J25" s="89">
        <v>0.05</v>
      </c>
      <c r="K25" s="89">
        <v>0.06</v>
      </c>
      <c r="L25" s="89">
        <v>0.06</v>
      </c>
      <c r="M25" s="89">
        <v>0.05</v>
      </c>
      <c r="N25" s="90">
        <v>0.05</v>
      </c>
      <c r="O25" s="88">
        <v>0.04</v>
      </c>
      <c r="P25" s="89">
        <v>0.07000000000000001</v>
      </c>
      <c r="Q25" s="89">
        <v>0.09</v>
      </c>
      <c r="R25" s="89">
        <v>0.08</v>
      </c>
      <c r="S25" s="89">
        <v>0.06</v>
      </c>
      <c r="T25" s="91">
        <v>0.06</v>
      </c>
    </row>
    <row r="26" ht="20" customHeight="1">
      <c r="B26" t="s" s="98">
        <v>117</v>
      </c>
      <c r="C26" s="99">
        <f>SUM(C17:C25)</f>
        <v>1</v>
      </c>
      <c r="D26" s="100">
        <f>SUM(D17:D25)</f>
        <v>1</v>
      </c>
      <c r="E26" s="100">
        <f>SUM(E17:E25)</f>
        <v>1</v>
      </c>
      <c r="F26" s="100">
        <f>SUM(F17:F25)</f>
        <v>1</v>
      </c>
      <c r="G26" s="100">
        <f>SUM(G17:G25)</f>
        <v>1</v>
      </c>
      <c r="H26" s="101">
        <f>SUM(H17:H25)</f>
        <v>1</v>
      </c>
      <c r="I26" s="99">
        <f>SUM(I17:I25)</f>
        <v>1</v>
      </c>
      <c r="J26" s="100">
        <f>SUM(J17:J25)</f>
        <v>1</v>
      </c>
      <c r="K26" s="100">
        <f>SUM(K17:K25)</f>
        <v>1</v>
      </c>
      <c r="L26" s="100">
        <f>SUM(L17:L25)</f>
        <v>1</v>
      </c>
      <c r="M26" s="100">
        <f>SUM(M17:M25)</f>
        <v>1</v>
      </c>
      <c r="N26" s="101">
        <f>SUM(N17:N25)</f>
        <v>1</v>
      </c>
      <c r="O26" s="99">
        <f>SUM(O17:O25)</f>
        <v>1</v>
      </c>
      <c r="P26" s="100">
        <f>SUM(P17:P25)</f>
        <v>1</v>
      </c>
      <c r="Q26" s="100">
        <f>SUM(Q17:Q25)</f>
        <v>1</v>
      </c>
      <c r="R26" s="100">
        <f>SUM(R17:R25)</f>
        <v>1</v>
      </c>
      <c r="S26" s="100">
        <f>SUM(S17:S25)</f>
        <v>1</v>
      </c>
      <c r="T26" s="102">
        <f>SUM(T17:T25)</f>
        <v>1</v>
      </c>
    </row>
  </sheetData>
  <mergeCells count="6">
    <mergeCell ref="C2:H2"/>
    <mergeCell ref="I2:N2"/>
    <mergeCell ref="O2:T2"/>
    <mergeCell ref="C15:H15"/>
    <mergeCell ref="I15:N15"/>
    <mergeCell ref="O15:T15"/>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